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ta\AppData\Local\Microsoft\Windows\INetCache\Content.Outlook\MHUWIRCL\"/>
    </mc:Choice>
  </mc:AlternateContent>
  <xr:revisionPtr revIDLastSave="0" documentId="13_ncr:1_{CEC61BAF-5160-4264-B1E7-F4540BE3AA30}" xr6:coauthVersionLast="47" xr6:coauthVersionMax="47" xr10:uidLastSave="{00000000-0000-0000-0000-000000000000}"/>
  <bookViews>
    <workbookView xWindow="780" yWindow="780" windowWidth="27240" windowHeight="14130" activeTab="11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  <sheet name="agosto" sheetId="8" r:id="rId8"/>
    <sheet name="settembre" sheetId="9" r:id="rId9"/>
    <sheet name="ottobre" sheetId="10" r:id="rId10"/>
    <sheet name="novembre" sheetId="11" r:id="rId11"/>
    <sheet name="dicembre" sheetId="12" r:id="rId12"/>
  </sheets>
  <calcPr calcId="191029"/>
</workbook>
</file>

<file path=xl/calcChain.xml><?xml version="1.0" encoding="utf-8"?>
<calcChain xmlns="http://schemas.openxmlformats.org/spreadsheetml/2006/main">
  <c r="H19" i="12" l="1"/>
  <c r="F14" i="12"/>
  <c r="G14" i="12" s="1"/>
  <c r="F6" i="12"/>
  <c r="F14" i="11"/>
  <c r="F6" i="11"/>
  <c r="D6" i="11" s="1"/>
  <c r="E6" i="11" s="1"/>
  <c r="F14" i="10"/>
  <c r="G14" i="10" s="1"/>
  <c r="F6" i="10"/>
  <c r="G6" i="10" s="1"/>
  <c r="F14" i="9"/>
  <c r="H20" i="9" s="1"/>
  <c r="F6" i="9"/>
  <c r="F14" i="8"/>
  <c r="F6" i="8"/>
  <c r="F14" i="7"/>
  <c r="F6" i="7"/>
  <c r="F14" i="6"/>
  <c r="G14" i="6" s="1"/>
  <c r="F6" i="6"/>
  <c r="D6" i="6" s="1"/>
  <c r="E6" i="6" s="1"/>
  <c r="D14" i="5"/>
  <c r="E14" i="5" s="1"/>
  <c r="F6" i="5"/>
  <c r="D6" i="5"/>
  <c r="E6" i="5" s="1"/>
  <c r="F14" i="4"/>
  <c r="F6" i="4"/>
  <c r="F14" i="3"/>
  <c r="F6" i="3"/>
  <c r="F6" i="2"/>
  <c r="H20" i="2" s="1"/>
  <c r="F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E4" i="1" s="1"/>
  <c r="G4" i="1"/>
  <c r="I20" i="4"/>
  <c r="G6" i="4"/>
  <c r="D6" i="3"/>
  <c r="E6" i="3" s="1"/>
  <c r="H20" i="3"/>
  <c r="D14" i="2"/>
  <c r="E14" i="2" s="1"/>
  <c r="G17" i="12"/>
  <c r="D17" i="12"/>
  <c r="E17" i="12" s="1"/>
  <c r="G16" i="12"/>
  <c r="D16" i="12"/>
  <c r="E16" i="12" s="1"/>
  <c r="G15" i="12"/>
  <c r="D15" i="12"/>
  <c r="E15" i="12" s="1"/>
  <c r="G13" i="12"/>
  <c r="D13" i="12"/>
  <c r="E13" i="12" s="1"/>
  <c r="G12" i="12"/>
  <c r="D12" i="12"/>
  <c r="E12" i="12" s="1"/>
  <c r="G11" i="12"/>
  <c r="D11" i="12"/>
  <c r="E11" i="12" s="1"/>
  <c r="G10" i="12"/>
  <c r="D10" i="12"/>
  <c r="E10" i="12" s="1"/>
  <c r="G9" i="12"/>
  <c r="D9" i="12"/>
  <c r="E9" i="12" s="1"/>
  <c r="G8" i="12"/>
  <c r="D8" i="12"/>
  <c r="E8" i="12" s="1"/>
  <c r="G7" i="12"/>
  <c r="D7" i="12"/>
  <c r="E7" i="12" s="1"/>
  <c r="G6" i="12"/>
  <c r="D6" i="12"/>
  <c r="E6" i="12" s="1"/>
  <c r="G5" i="12"/>
  <c r="D5" i="12"/>
  <c r="E5" i="12" s="1"/>
  <c r="G4" i="12"/>
  <c r="D4" i="12"/>
  <c r="H20" i="11"/>
  <c r="H19" i="11"/>
  <c r="G17" i="11"/>
  <c r="D17" i="11"/>
  <c r="E17" i="11" s="1"/>
  <c r="G16" i="11"/>
  <c r="D16" i="11"/>
  <c r="E16" i="11" s="1"/>
  <c r="G15" i="11"/>
  <c r="D15" i="11"/>
  <c r="E15" i="11" s="1"/>
  <c r="G14" i="11"/>
  <c r="D14" i="11"/>
  <c r="E14" i="11" s="1"/>
  <c r="G13" i="11"/>
  <c r="D13" i="11"/>
  <c r="E13" i="11" s="1"/>
  <c r="G12" i="11"/>
  <c r="D12" i="11"/>
  <c r="E12" i="11" s="1"/>
  <c r="G11" i="11"/>
  <c r="D11" i="11"/>
  <c r="E11" i="11" s="1"/>
  <c r="G10" i="11"/>
  <c r="D10" i="11"/>
  <c r="E10" i="11" s="1"/>
  <c r="G9" i="11"/>
  <c r="D9" i="11"/>
  <c r="E9" i="11" s="1"/>
  <c r="G8" i="11"/>
  <c r="D8" i="11"/>
  <c r="E8" i="11" s="1"/>
  <c r="G7" i="11"/>
  <c r="D7" i="11"/>
  <c r="E7" i="11" s="1"/>
  <c r="G6" i="11"/>
  <c r="G5" i="11"/>
  <c r="D5" i="11"/>
  <c r="E5" i="11" s="1"/>
  <c r="G4" i="11"/>
  <c r="D4" i="11"/>
  <c r="H19" i="10"/>
  <c r="G17" i="10"/>
  <c r="D17" i="10"/>
  <c r="E17" i="10" s="1"/>
  <c r="G16" i="10"/>
  <c r="D16" i="10"/>
  <c r="E16" i="10" s="1"/>
  <c r="G15" i="10"/>
  <c r="D15" i="10"/>
  <c r="E15" i="10" s="1"/>
  <c r="D14" i="10"/>
  <c r="E14" i="10" s="1"/>
  <c r="G13" i="10"/>
  <c r="D13" i="10"/>
  <c r="E13" i="10" s="1"/>
  <c r="G12" i="10"/>
  <c r="D12" i="10"/>
  <c r="E12" i="10" s="1"/>
  <c r="G11" i="10"/>
  <c r="D11" i="10"/>
  <c r="E11" i="10" s="1"/>
  <c r="G10" i="10"/>
  <c r="D10" i="10"/>
  <c r="E10" i="10" s="1"/>
  <c r="G9" i="10"/>
  <c r="D9" i="10"/>
  <c r="E9" i="10" s="1"/>
  <c r="G8" i="10"/>
  <c r="D8" i="10"/>
  <c r="E8" i="10" s="1"/>
  <c r="G7" i="10"/>
  <c r="D7" i="10"/>
  <c r="E7" i="10" s="1"/>
  <c r="G5" i="10"/>
  <c r="D5" i="10"/>
  <c r="E5" i="10" s="1"/>
  <c r="G4" i="10"/>
  <c r="D4" i="10"/>
  <c r="H19" i="9"/>
  <c r="G17" i="9"/>
  <c r="D17" i="9"/>
  <c r="E17" i="9" s="1"/>
  <c r="G16" i="9"/>
  <c r="D16" i="9"/>
  <c r="E16" i="9" s="1"/>
  <c r="G15" i="9"/>
  <c r="D15" i="9"/>
  <c r="E15" i="9" s="1"/>
  <c r="G13" i="9"/>
  <c r="D13" i="9"/>
  <c r="E13" i="9" s="1"/>
  <c r="G12" i="9"/>
  <c r="D12" i="9"/>
  <c r="E12" i="9" s="1"/>
  <c r="G11" i="9"/>
  <c r="D11" i="9"/>
  <c r="E11" i="9" s="1"/>
  <c r="G10" i="9"/>
  <c r="D10" i="9"/>
  <c r="E10" i="9" s="1"/>
  <c r="G9" i="9"/>
  <c r="D9" i="9"/>
  <c r="E9" i="9" s="1"/>
  <c r="G8" i="9"/>
  <c r="D8" i="9"/>
  <c r="E8" i="9" s="1"/>
  <c r="G7" i="9"/>
  <c r="D7" i="9"/>
  <c r="E7" i="9" s="1"/>
  <c r="G6" i="9"/>
  <c r="D6" i="9"/>
  <c r="E6" i="9" s="1"/>
  <c r="G5" i="9"/>
  <c r="D5" i="9"/>
  <c r="E5" i="9" s="1"/>
  <c r="G4" i="9"/>
  <c r="D4" i="9"/>
  <c r="I20" i="8"/>
  <c r="I19" i="8"/>
  <c r="G17" i="8"/>
  <c r="D17" i="8"/>
  <c r="E17" i="8" s="1"/>
  <c r="G16" i="8"/>
  <c r="D16" i="8"/>
  <c r="E16" i="8" s="1"/>
  <c r="G15" i="8"/>
  <c r="D15" i="8"/>
  <c r="E15" i="8" s="1"/>
  <c r="G14" i="8"/>
  <c r="D14" i="8"/>
  <c r="E14" i="8" s="1"/>
  <c r="G13" i="8"/>
  <c r="D13" i="8"/>
  <c r="E13" i="8" s="1"/>
  <c r="G12" i="8"/>
  <c r="D12" i="8"/>
  <c r="E12" i="8" s="1"/>
  <c r="G11" i="8"/>
  <c r="D11" i="8"/>
  <c r="E11" i="8" s="1"/>
  <c r="G10" i="8"/>
  <c r="D10" i="8"/>
  <c r="E10" i="8" s="1"/>
  <c r="G9" i="8"/>
  <c r="D9" i="8"/>
  <c r="E9" i="8" s="1"/>
  <c r="G8" i="8"/>
  <c r="D8" i="8"/>
  <c r="E8" i="8" s="1"/>
  <c r="G7" i="8"/>
  <c r="D7" i="8"/>
  <c r="E7" i="8" s="1"/>
  <c r="G6" i="8"/>
  <c r="D6" i="8"/>
  <c r="E6" i="8" s="1"/>
  <c r="G5" i="8"/>
  <c r="D5" i="8"/>
  <c r="E5" i="8" s="1"/>
  <c r="G4" i="8"/>
  <c r="D4" i="8"/>
  <c r="H19" i="7"/>
  <c r="G17" i="7"/>
  <c r="D17" i="7"/>
  <c r="E17" i="7" s="1"/>
  <c r="G16" i="7"/>
  <c r="D16" i="7"/>
  <c r="E16" i="7" s="1"/>
  <c r="G15" i="7"/>
  <c r="D15" i="7"/>
  <c r="E15" i="7" s="1"/>
  <c r="G13" i="7"/>
  <c r="D13" i="7"/>
  <c r="E13" i="7" s="1"/>
  <c r="G12" i="7"/>
  <c r="D12" i="7"/>
  <c r="E12" i="7" s="1"/>
  <c r="G11" i="7"/>
  <c r="D11" i="7"/>
  <c r="E11" i="7" s="1"/>
  <c r="G10" i="7"/>
  <c r="D10" i="7"/>
  <c r="E10" i="7" s="1"/>
  <c r="G9" i="7"/>
  <c r="D9" i="7"/>
  <c r="E9" i="7" s="1"/>
  <c r="G8" i="7"/>
  <c r="D8" i="7"/>
  <c r="E8" i="7" s="1"/>
  <c r="G7" i="7"/>
  <c r="D7" i="7"/>
  <c r="E7" i="7" s="1"/>
  <c r="D6" i="7"/>
  <c r="E6" i="7" s="1"/>
  <c r="G5" i="7"/>
  <c r="D5" i="7"/>
  <c r="E5" i="7" s="1"/>
  <c r="G4" i="7"/>
  <c r="D4" i="7"/>
  <c r="H19" i="6"/>
  <c r="G17" i="6"/>
  <c r="D17" i="6"/>
  <c r="E17" i="6" s="1"/>
  <c r="G16" i="6"/>
  <c r="D16" i="6"/>
  <c r="E16" i="6" s="1"/>
  <c r="G15" i="6"/>
  <c r="D15" i="6"/>
  <c r="E15" i="6" s="1"/>
  <c r="G13" i="6"/>
  <c r="D13" i="6"/>
  <c r="E13" i="6" s="1"/>
  <c r="G12" i="6"/>
  <c r="D12" i="6"/>
  <c r="E12" i="6" s="1"/>
  <c r="G11" i="6"/>
  <c r="D11" i="6"/>
  <c r="E11" i="6" s="1"/>
  <c r="G10" i="6"/>
  <c r="D10" i="6"/>
  <c r="E10" i="6" s="1"/>
  <c r="G9" i="6"/>
  <c r="D9" i="6"/>
  <c r="E9" i="6" s="1"/>
  <c r="G8" i="6"/>
  <c r="D8" i="6"/>
  <c r="E8" i="6" s="1"/>
  <c r="G7" i="6"/>
  <c r="D7" i="6"/>
  <c r="E7" i="6" s="1"/>
  <c r="G5" i="6"/>
  <c r="D5" i="6"/>
  <c r="E5" i="6" s="1"/>
  <c r="G4" i="6"/>
  <c r="D4" i="6"/>
  <c r="E4" i="6" s="1"/>
  <c r="H20" i="5"/>
  <c r="H19" i="5"/>
  <c r="G17" i="5"/>
  <c r="D17" i="5"/>
  <c r="E17" i="5" s="1"/>
  <c r="G16" i="5"/>
  <c r="D16" i="5"/>
  <c r="E16" i="5" s="1"/>
  <c r="G15" i="5"/>
  <c r="D15" i="5"/>
  <c r="E15" i="5" s="1"/>
  <c r="G14" i="5"/>
  <c r="G13" i="5"/>
  <c r="D13" i="5"/>
  <c r="E13" i="5" s="1"/>
  <c r="G12" i="5"/>
  <c r="D12" i="5"/>
  <c r="E12" i="5" s="1"/>
  <c r="G11" i="5"/>
  <c r="D11" i="5"/>
  <c r="E11" i="5" s="1"/>
  <c r="G10" i="5"/>
  <c r="D10" i="5"/>
  <c r="E10" i="5" s="1"/>
  <c r="G9" i="5"/>
  <c r="D9" i="5"/>
  <c r="E9" i="5" s="1"/>
  <c r="G8" i="5"/>
  <c r="D8" i="5"/>
  <c r="E8" i="5" s="1"/>
  <c r="G7" i="5"/>
  <c r="D7" i="5"/>
  <c r="E7" i="5" s="1"/>
  <c r="G6" i="5"/>
  <c r="G5" i="5"/>
  <c r="D5" i="5"/>
  <c r="E5" i="5" s="1"/>
  <c r="G4" i="5"/>
  <c r="D4" i="5"/>
  <c r="I19" i="4"/>
  <c r="G17" i="4"/>
  <c r="D17" i="4"/>
  <c r="E17" i="4" s="1"/>
  <c r="G16" i="4"/>
  <c r="D16" i="4"/>
  <c r="E16" i="4" s="1"/>
  <c r="G15" i="4"/>
  <c r="D15" i="4"/>
  <c r="E15" i="4" s="1"/>
  <c r="G14" i="4"/>
  <c r="D14" i="4"/>
  <c r="E14" i="4" s="1"/>
  <c r="G13" i="4"/>
  <c r="D13" i="4"/>
  <c r="E13" i="4" s="1"/>
  <c r="G12" i="4"/>
  <c r="D12" i="4"/>
  <c r="E12" i="4" s="1"/>
  <c r="G11" i="4"/>
  <c r="D11" i="4"/>
  <c r="E11" i="4" s="1"/>
  <c r="G10" i="4"/>
  <c r="D10" i="4"/>
  <c r="E10" i="4" s="1"/>
  <c r="G9" i="4"/>
  <c r="D9" i="4"/>
  <c r="E9" i="4" s="1"/>
  <c r="G8" i="4"/>
  <c r="D8" i="4"/>
  <c r="E8" i="4" s="1"/>
  <c r="G7" i="4"/>
  <c r="D7" i="4"/>
  <c r="E7" i="4" s="1"/>
  <c r="G5" i="4"/>
  <c r="D5" i="4"/>
  <c r="E5" i="4" s="1"/>
  <c r="G4" i="4"/>
  <c r="D4" i="4"/>
  <c r="H19" i="3"/>
  <c r="G17" i="3"/>
  <c r="D17" i="3"/>
  <c r="E17" i="3" s="1"/>
  <c r="G16" i="3"/>
  <c r="D16" i="3"/>
  <c r="E16" i="3" s="1"/>
  <c r="G15" i="3"/>
  <c r="D15" i="3"/>
  <c r="E15" i="3" s="1"/>
  <c r="G14" i="3"/>
  <c r="D14" i="3"/>
  <c r="E14" i="3" s="1"/>
  <c r="G13" i="3"/>
  <c r="D13" i="3"/>
  <c r="E13" i="3" s="1"/>
  <c r="G12" i="3"/>
  <c r="D12" i="3"/>
  <c r="E12" i="3" s="1"/>
  <c r="G11" i="3"/>
  <c r="D11" i="3"/>
  <c r="E11" i="3" s="1"/>
  <c r="G10" i="3"/>
  <c r="D10" i="3"/>
  <c r="E10" i="3" s="1"/>
  <c r="G9" i="3"/>
  <c r="D9" i="3"/>
  <c r="E9" i="3" s="1"/>
  <c r="G8" i="3"/>
  <c r="D8" i="3"/>
  <c r="E8" i="3" s="1"/>
  <c r="G7" i="3"/>
  <c r="D7" i="3"/>
  <c r="E7" i="3" s="1"/>
  <c r="G6" i="3"/>
  <c r="G5" i="3"/>
  <c r="D5" i="3"/>
  <c r="E5" i="3" s="1"/>
  <c r="G4" i="3"/>
  <c r="D4" i="3"/>
  <c r="H19" i="2"/>
  <c r="G17" i="2"/>
  <c r="D17" i="2"/>
  <c r="E17" i="2" s="1"/>
  <c r="G16" i="2"/>
  <c r="D16" i="2"/>
  <c r="E16" i="2" s="1"/>
  <c r="G15" i="2"/>
  <c r="D15" i="2"/>
  <c r="E15" i="2" s="1"/>
  <c r="G14" i="2"/>
  <c r="G13" i="2"/>
  <c r="D13" i="2"/>
  <c r="E13" i="2" s="1"/>
  <c r="G12" i="2"/>
  <c r="D12" i="2"/>
  <c r="E12" i="2" s="1"/>
  <c r="G11" i="2"/>
  <c r="D11" i="2"/>
  <c r="E11" i="2" s="1"/>
  <c r="G10" i="2"/>
  <c r="D10" i="2"/>
  <c r="E10" i="2" s="1"/>
  <c r="G9" i="2"/>
  <c r="D9" i="2"/>
  <c r="E9" i="2" s="1"/>
  <c r="G8" i="2"/>
  <c r="D8" i="2"/>
  <c r="E8" i="2" s="1"/>
  <c r="G7" i="2"/>
  <c r="D7" i="2"/>
  <c r="E7" i="2" s="1"/>
  <c r="G5" i="2"/>
  <c r="D5" i="2"/>
  <c r="E5" i="2" s="1"/>
  <c r="G4" i="2"/>
  <c r="D4" i="2"/>
  <c r="H19" i="1"/>
  <c r="H20" i="12" l="1"/>
  <c r="D6" i="10"/>
  <c r="E6" i="10" s="1"/>
  <c r="H20" i="10"/>
  <c r="D14" i="9"/>
  <c r="E14" i="9" s="1"/>
  <c r="G14" i="9"/>
  <c r="H20" i="7"/>
  <c r="D14" i="7"/>
  <c r="E14" i="7" s="1"/>
  <c r="G14" i="7"/>
  <c r="H20" i="6"/>
  <c r="G6" i="6"/>
  <c r="D14" i="6"/>
  <c r="E14" i="6" s="1"/>
  <c r="D6" i="2"/>
  <c r="E6" i="2" s="1"/>
  <c r="G6" i="2"/>
  <c r="D14" i="12"/>
  <c r="E14" i="12" s="1"/>
  <c r="H22" i="12"/>
  <c r="E4" i="12"/>
  <c r="H22" i="11"/>
  <c r="H22" i="9"/>
  <c r="I22" i="8"/>
  <c r="H22" i="7"/>
  <c r="G6" i="7"/>
  <c r="H22" i="6"/>
  <c r="H22" i="5"/>
  <c r="D6" i="4"/>
  <c r="E6" i="4" s="1"/>
  <c r="I22" i="4"/>
  <c r="H22" i="3"/>
  <c r="E4" i="2"/>
  <c r="E4" i="11"/>
  <c r="E4" i="10"/>
  <c r="E4" i="9"/>
  <c r="E4" i="8"/>
  <c r="E4" i="7"/>
  <c r="E4" i="5"/>
  <c r="E4" i="4"/>
  <c r="E4" i="3"/>
  <c r="G6" i="1"/>
  <c r="E6" i="1"/>
  <c r="E7" i="1"/>
  <c r="G7" i="1"/>
  <c r="G8" i="1"/>
  <c r="E16" i="1"/>
  <c r="E10" i="1"/>
  <c r="E8" i="1"/>
  <c r="E13" i="1"/>
  <c r="G10" i="1"/>
  <c r="G16" i="1"/>
  <c r="E12" i="1"/>
  <c r="E14" i="1"/>
  <c r="G9" i="1"/>
  <c r="E9" i="1"/>
  <c r="G13" i="1"/>
  <c r="G15" i="1"/>
  <c r="G12" i="1"/>
  <c r="G14" i="1"/>
  <c r="E15" i="1"/>
  <c r="E11" i="1"/>
  <c r="G17" i="1"/>
  <c r="E17" i="1"/>
  <c r="G11" i="1"/>
  <c r="E5" i="1"/>
  <c r="G5" i="1"/>
  <c r="H22" i="1"/>
  <c r="H22" i="10" l="1"/>
  <c r="H22" i="2"/>
  <c r="H20" i="1"/>
</calcChain>
</file>

<file path=xl/sharedStrings.xml><?xml version="1.0" encoding="utf-8"?>
<sst xmlns="http://schemas.openxmlformats.org/spreadsheetml/2006/main" count="384" uniqueCount="43">
  <si>
    <t>UFFICIO</t>
  </si>
  <si>
    <t>Direzione</t>
  </si>
  <si>
    <t>Formazione</t>
  </si>
  <si>
    <t>Movimentazione albo</t>
  </si>
  <si>
    <t>Rilascio Pec e Firma Digitale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</si>
  <si>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</si>
  <si>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</si>
  <si>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</si>
  <si>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</si>
  <si>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</si>
  <si>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</si>
  <si>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</si>
  <si>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</si>
  <si>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</si>
  <si>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</si>
  <si>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</si>
  <si>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</si>
  <si>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</si>
  <si>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</si>
  <si>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</si>
  <si>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</si>
  <si>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</si>
  <si>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</si>
  <si>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</si>
  <si>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Formazione/Specifiche</t>
  </si>
  <si>
    <t>lavorativi</t>
  </si>
  <si>
    <t>lavorati</t>
  </si>
  <si>
    <t>assenze</t>
  </si>
  <si>
    <t>Segreteria Consiglio</t>
  </si>
  <si>
    <t>Segreteria Presidenza</t>
  </si>
  <si>
    <t>Ufficio Gare</t>
  </si>
  <si>
    <t>2023 GENNAIO  - Prospetto presenze e assenze</t>
  </si>
  <si>
    <t>2023 FEBBRAIO  - Prospetto presenze e assenze</t>
  </si>
  <si>
    <t>2023 MARZO  - Prospetto presenze e assenze</t>
  </si>
  <si>
    <t>2023 APRILE  - Prospetto presenze e assenze</t>
  </si>
  <si>
    <t>2023 MAGGIO  - Prospetto presenze e assenze</t>
  </si>
  <si>
    <t>2023 GIUGNO  - Prospetto presenze e assenze</t>
  </si>
  <si>
    <t>2023 LUGLIO  - Prospetto presenze e assenze</t>
  </si>
  <si>
    <t>2024 AGOSTO  - Prospetto presenze e assenze</t>
  </si>
  <si>
    <t>2024 SETTEMBRE  - Prospetto presenze e assenze</t>
  </si>
  <si>
    <t>2023 OTTOBRE  - Prospetto presenze e assenze</t>
  </si>
  <si>
    <t>2023 NOVEMBRE  - Prospetto presenze e assenze</t>
  </si>
  <si>
    <t>2023 DICEMBRE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</si>
</sst>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/>
    <xf numFmtId="0" fontId="0" fillId="0" borderId="14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31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17</v>
      </c>
      <c r="E4" s="12">
        <f>D4*100/C4</f>
        <v>80.952380952380949</v>
      </c>
      <c r="F4" s="6">
        <v>4</v>
      </c>
      <c r="G4" s="9">
        <f>F4*100/C4</f>
        <v>19.047619047619047</v>
      </c>
      <c r="H4" s="19"/>
    </row>
    <row r="5" spans="1:8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18</v>
      </c>
      <c r="E5" s="11">
        <f t="shared" ref="E5:E17" si="1">D5*100/C5</f>
        <v>85.714285714285708</v>
      </c>
      <c r="F5" s="6">
        <v>3</v>
      </c>
      <c r="G5" s="14">
        <f t="shared" ref="G5:G17" si="2">F5*100/C5</f>
        <v>14.285714285714286</v>
      </c>
      <c r="H5" s="19"/>
    </row>
    <row r="6" spans="1:8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40</v>
      </c>
      <c r="E6" s="12">
        <f t="shared" si="1"/>
        <v>95.238095238095241</v>
      </c>
      <c r="F6" s="6">
        <f>0+2</f>
        <v>2</v>
      </c>
      <c r="G6" s="9">
        <f t="shared" si="2"/>
        <v>4.7619047619047619</v>
      </c>
      <c r="H6" s="19"/>
    </row>
    <row r="7" spans="1:8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17</v>
      </c>
      <c r="E7" s="12">
        <f t="shared" si="1"/>
        <v>80.952380952380949</v>
      </c>
      <c r="F7" s="6">
        <v>4</v>
      </c>
      <c r="G7" s="9">
        <f t="shared" si="2"/>
        <v>19.047619047619047</v>
      </c>
      <c r="H7" s="19"/>
    </row>
    <row r="8" spans="1:8" ht="21.95" customHeight="1" x14ac:dyDescent="0.25">
      <c r="A8" s="3" t="s">
        <v>2</v>
      </c>
      <c r="B8" s="8">
        <v>1</v>
      </c>
      <c r="C8" s="6">
        <v>21</v>
      </c>
      <c r="D8" s="6">
        <f t="shared" si="0"/>
        <v>17</v>
      </c>
      <c r="E8" s="12">
        <f t="shared" si="1"/>
        <v>80.952380952380949</v>
      </c>
      <c r="F8" s="6">
        <v>4</v>
      </c>
      <c r="G8" s="9">
        <f t="shared" si="2"/>
        <v>19.047619047619047</v>
      </c>
      <c r="H8" s="19"/>
    </row>
    <row r="9" spans="1:8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17</v>
      </c>
      <c r="E9" s="12">
        <f t="shared" si="1"/>
        <v>80.952380952380949</v>
      </c>
      <c r="F9" s="6">
        <v>4</v>
      </c>
      <c r="G9" s="9">
        <f t="shared" si="2"/>
        <v>19.047619047619047</v>
      </c>
      <c r="H9" s="19"/>
    </row>
    <row r="10" spans="1:8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21</v>
      </c>
      <c r="E10" s="12">
        <f t="shared" si="1"/>
        <v>100</v>
      </c>
      <c r="F10" s="6">
        <v>0</v>
      </c>
      <c r="G10" s="9">
        <f t="shared" si="2"/>
        <v>0</v>
      </c>
      <c r="H10" s="19"/>
    </row>
    <row r="11" spans="1:8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21</v>
      </c>
      <c r="E11" s="12">
        <f t="shared" si="1"/>
        <v>100</v>
      </c>
      <c r="F11" s="6">
        <v>0</v>
      </c>
      <c r="G11" s="9">
        <f t="shared" si="2"/>
        <v>0</v>
      </c>
      <c r="H11" s="19"/>
    </row>
    <row r="12" spans="1:8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20</v>
      </c>
      <c r="E12" s="12">
        <f t="shared" si="1"/>
        <v>95.238095238095241</v>
      </c>
      <c r="F12" s="6">
        <v>1</v>
      </c>
      <c r="G12" s="9">
        <f t="shared" si="2"/>
        <v>4.7619047619047619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19</v>
      </c>
      <c r="E13" s="12">
        <f t="shared" si="1"/>
        <v>90.476190476190482</v>
      </c>
      <c r="F13" s="6">
        <v>2</v>
      </c>
      <c r="G13" s="9">
        <f t="shared" si="2"/>
        <v>9.5238095238095237</v>
      </c>
      <c r="H13" s="19"/>
    </row>
    <row r="14" spans="1:8" ht="21.95" customHeight="1" x14ac:dyDescent="0.25">
      <c r="A14" s="3" t="s">
        <v>5</v>
      </c>
      <c r="B14" s="8">
        <v>1</v>
      </c>
      <c r="C14" s="6">
        <v>21</v>
      </c>
      <c r="D14" s="6">
        <f t="shared" si="0"/>
        <v>16</v>
      </c>
      <c r="E14" s="12">
        <f t="shared" si="1"/>
        <v>76.19047619047619</v>
      </c>
      <c r="F14" s="6">
        <v>5</v>
      </c>
      <c r="G14" s="9">
        <f t="shared" si="2"/>
        <v>23.80952380952381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13</v>
      </c>
      <c r="E15" s="12">
        <f t="shared" si="1"/>
        <v>61.904761904761905</v>
      </c>
      <c r="F15" s="6">
        <v>8</v>
      </c>
      <c r="G15" s="9">
        <f t="shared" si="2"/>
        <v>38.095238095238095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21</v>
      </c>
      <c r="D16" s="6">
        <f t="shared" si="0"/>
        <v>19</v>
      </c>
      <c r="E16" s="11">
        <f t="shared" si="1"/>
        <v>90.476190476190482</v>
      </c>
      <c r="F16" s="6">
        <v>2</v>
      </c>
      <c r="G16" s="26">
        <f t="shared" si="2"/>
        <v>9.5238095238095237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21</v>
      </c>
      <c r="D17" s="6">
        <f t="shared" si="0"/>
        <v>15</v>
      </c>
      <c r="E17" s="13">
        <f t="shared" si="1"/>
        <v>71.428571428571431</v>
      </c>
      <c r="F17" s="6">
        <v>6</v>
      </c>
      <c r="G17" s="10">
        <f t="shared" si="2"/>
        <v>28.571428571428573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315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45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270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20:F20"/>
    <mergeCell ref="A21:F21"/>
    <mergeCell ref="A22:F22"/>
    <mergeCell ref="A18:G18"/>
    <mergeCell ref="A19:F19"/>
    <mergeCell ref="A23:F2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32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20</v>
      </c>
      <c r="D4" s="6">
        <f>C4-F4</f>
        <v>18</v>
      </c>
      <c r="E4" s="12">
        <f>D4*100/C4</f>
        <v>90</v>
      </c>
      <c r="F4" s="6">
        <v>2</v>
      </c>
      <c r="G4" s="9">
        <f>F4*100/C4</f>
        <v>10</v>
      </c>
      <c r="H4" s="19"/>
    </row>
    <row r="5" spans="1:8" ht="21.95" customHeight="1" x14ac:dyDescent="0.25">
      <c r="A5" s="2" t="s">
        <v>22</v>
      </c>
      <c r="B5" s="8">
        <v>1</v>
      </c>
      <c r="C5" s="6">
        <v>20</v>
      </c>
      <c r="D5" s="6">
        <f t="shared" ref="D5:D17" si="0">C5-F5</f>
        <v>19</v>
      </c>
      <c r="E5" s="11">
        <f t="shared" ref="E5:E17" si="1">D5*100/C5</f>
        <v>95</v>
      </c>
      <c r="F5" s="6">
        <v>1</v>
      </c>
      <c r="G5" s="14">
        <f t="shared" ref="G5:G17" si="2">F5*100/C5</f>
        <v>5</v>
      </c>
      <c r="H5" s="19"/>
    </row>
    <row r="6" spans="1:8" ht="21.95" customHeight="1" x14ac:dyDescent="0.25">
      <c r="A6" s="7" t="s">
        <v>21</v>
      </c>
      <c r="B6" s="6">
        <v>2</v>
      </c>
      <c r="C6" s="6">
        <v>40</v>
      </c>
      <c r="D6" s="6">
        <f t="shared" si="0"/>
        <v>39</v>
      </c>
      <c r="E6" s="12">
        <f t="shared" si="1"/>
        <v>97.5</v>
      </c>
      <c r="F6" s="6">
        <f>0+1</f>
        <v>1</v>
      </c>
      <c r="G6" s="9">
        <f t="shared" si="2"/>
        <v>2.5</v>
      </c>
      <c r="H6" s="19"/>
    </row>
    <row r="7" spans="1:8" ht="21.95" customHeight="1" x14ac:dyDescent="0.25">
      <c r="A7" s="3" t="s">
        <v>23</v>
      </c>
      <c r="B7" s="8">
        <v>1</v>
      </c>
      <c r="C7" s="6">
        <v>20</v>
      </c>
      <c r="D7" s="6">
        <f t="shared" si="0"/>
        <v>19</v>
      </c>
      <c r="E7" s="12">
        <f t="shared" si="1"/>
        <v>95</v>
      </c>
      <c r="F7" s="6">
        <v>1</v>
      </c>
      <c r="G7" s="9">
        <f t="shared" si="2"/>
        <v>5</v>
      </c>
      <c r="H7" s="19"/>
    </row>
    <row r="8" spans="1:8" ht="21.95" customHeight="1" x14ac:dyDescent="0.25">
      <c r="A8" s="3" t="s">
        <v>2</v>
      </c>
      <c r="B8" s="8">
        <v>1</v>
      </c>
      <c r="C8" s="6">
        <v>20</v>
      </c>
      <c r="D8" s="6">
        <f t="shared" si="0"/>
        <v>18</v>
      </c>
      <c r="E8" s="12">
        <f t="shared" si="1"/>
        <v>90</v>
      </c>
      <c r="F8" s="6">
        <v>2</v>
      </c>
      <c r="G8" s="9">
        <f t="shared" si="2"/>
        <v>10</v>
      </c>
      <c r="H8" s="19"/>
    </row>
    <row r="9" spans="1:8" ht="21.95" customHeight="1" x14ac:dyDescent="0.25">
      <c r="A9" s="3" t="s">
        <v>24</v>
      </c>
      <c r="B9" s="8">
        <v>1</v>
      </c>
      <c r="C9" s="6">
        <v>20</v>
      </c>
      <c r="D9" s="6">
        <f t="shared" si="0"/>
        <v>17.5</v>
      </c>
      <c r="E9" s="12">
        <f t="shared" si="1"/>
        <v>87.5</v>
      </c>
      <c r="F9" s="6">
        <v>2.5</v>
      </c>
      <c r="G9" s="9">
        <f t="shared" si="2"/>
        <v>12.5</v>
      </c>
      <c r="H9" s="19"/>
    </row>
    <row r="10" spans="1:8" ht="21.95" customHeight="1" x14ac:dyDescent="0.25">
      <c r="A10" s="3" t="s">
        <v>3</v>
      </c>
      <c r="B10" s="8">
        <v>1</v>
      </c>
      <c r="C10" s="6">
        <v>20</v>
      </c>
      <c r="D10" s="6">
        <f t="shared" si="0"/>
        <v>18</v>
      </c>
      <c r="E10" s="12">
        <f t="shared" si="1"/>
        <v>90</v>
      </c>
      <c r="F10" s="6">
        <v>2</v>
      </c>
      <c r="G10" s="9">
        <f t="shared" si="2"/>
        <v>10</v>
      </c>
      <c r="H10" s="19"/>
    </row>
    <row r="11" spans="1:8" ht="21.95" customHeight="1" x14ac:dyDescent="0.25">
      <c r="A11" s="3" t="s">
        <v>7</v>
      </c>
      <c r="B11" s="8">
        <v>1</v>
      </c>
      <c r="C11" s="6">
        <v>20</v>
      </c>
      <c r="D11" s="6">
        <f t="shared" si="0"/>
        <v>19</v>
      </c>
      <c r="E11" s="12">
        <f t="shared" si="1"/>
        <v>95</v>
      </c>
      <c r="F11" s="6">
        <v>1</v>
      </c>
      <c r="G11" s="9">
        <f t="shared" si="2"/>
        <v>5</v>
      </c>
      <c r="H11" s="19"/>
    </row>
    <row r="12" spans="1:8" ht="21.95" customHeight="1" x14ac:dyDescent="0.25">
      <c r="A12" s="3" t="s">
        <v>4</v>
      </c>
      <c r="B12" s="8">
        <v>1</v>
      </c>
      <c r="C12" s="6">
        <v>20</v>
      </c>
      <c r="D12" s="6">
        <f t="shared" si="0"/>
        <v>19</v>
      </c>
      <c r="E12" s="12">
        <f t="shared" si="1"/>
        <v>95</v>
      </c>
      <c r="F12" s="6">
        <v>1</v>
      </c>
      <c r="G12" s="9">
        <f t="shared" si="2"/>
        <v>5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20</v>
      </c>
      <c r="D13" s="6">
        <f t="shared" si="0"/>
        <v>16</v>
      </c>
      <c r="E13" s="12">
        <f t="shared" si="1"/>
        <v>80</v>
      </c>
      <c r="F13" s="6">
        <v>4</v>
      </c>
      <c r="G13" s="9">
        <f t="shared" si="2"/>
        <v>20</v>
      </c>
      <c r="H13" s="19"/>
    </row>
    <row r="14" spans="1:8" ht="21.95" customHeight="1" x14ac:dyDescent="0.25">
      <c r="A14" s="3" t="s">
        <v>5</v>
      </c>
      <c r="B14" s="8">
        <v>1</v>
      </c>
      <c r="C14" s="6">
        <v>20</v>
      </c>
      <c r="D14" s="6">
        <f t="shared" si="0"/>
        <v>20</v>
      </c>
      <c r="E14" s="12">
        <f t="shared" si="1"/>
        <v>100</v>
      </c>
      <c r="F14" s="6">
        <v>0</v>
      </c>
      <c r="G14" s="9">
        <f t="shared" si="2"/>
        <v>0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20</v>
      </c>
      <c r="D15" s="6">
        <f t="shared" si="0"/>
        <v>19</v>
      </c>
      <c r="E15" s="12">
        <f t="shared" si="1"/>
        <v>95</v>
      </c>
      <c r="F15" s="6">
        <v>1</v>
      </c>
      <c r="G15" s="9">
        <f t="shared" si="2"/>
        <v>5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20</v>
      </c>
      <c r="D16" s="8">
        <f t="shared" si="0"/>
        <v>17</v>
      </c>
      <c r="E16" s="11">
        <f t="shared" si="1"/>
        <v>85</v>
      </c>
      <c r="F16" s="8">
        <v>3</v>
      </c>
      <c r="G16" s="26">
        <f t="shared" si="2"/>
        <v>15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20</v>
      </c>
      <c r="D17" s="23">
        <f t="shared" si="0"/>
        <v>15</v>
      </c>
      <c r="E17" s="13">
        <f t="shared" si="1"/>
        <v>75</v>
      </c>
      <c r="F17" s="23">
        <v>5</v>
      </c>
      <c r="G17" s="10">
        <f t="shared" si="2"/>
        <v>25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300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26.5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273.5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9:F19"/>
    <mergeCell ref="A18:G18"/>
    <mergeCell ref="A27:G30"/>
    <mergeCell ref="A21:F21"/>
    <mergeCell ref="A22:F22"/>
    <mergeCell ref="A20:F20"/>
    <mergeCell ref="A23:F23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33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23</v>
      </c>
      <c r="D4" s="6">
        <f>C4-F4</f>
        <v>23</v>
      </c>
      <c r="E4" s="12">
        <f>D4*100/C4</f>
        <v>100</v>
      </c>
      <c r="F4" s="6">
        <v>0</v>
      </c>
      <c r="G4" s="9">
        <f>F4*100/C4</f>
        <v>0</v>
      </c>
      <c r="H4" s="19"/>
    </row>
    <row r="5" spans="1:8" ht="21.95" customHeight="1" x14ac:dyDescent="0.25">
      <c r="A5" s="2" t="s">
        <v>22</v>
      </c>
      <c r="B5" s="8">
        <v>1</v>
      </c>
      <c r="C5" s="6">
        <v>23</v>
      </c>
      <c r="D5" s="6">
        <f t="shared" ref="D5:D17" si="0">C5-F5</f>
        <v>23</v>
      </c>
      <c r="E5" s="11">
        <f t="shared" ref="E5:E17" si="1">D5*100/C5</f>
        <v>100</v>
      </c>
      <c r="F5" s="6">
        <v>0</v>
      </c>
      <c r="G5" s="14">
        <f t="shared" ref="G5:G17" si="2">F5*100/C5</f>
        <v>0</v>
      </c>
      <c r="H5" s="19"/>
    </row>
    <row r="6" spans="1:8" ht="21.95" customHeight="1" x14ac:dyDescent="0.25">
      <c r="A6" s="7" t="s">
        <v>21</v>
      </c>
      <c r="B6" s="6">
        <v>2</v>
      </c>
      <c r="C6" s="6">
        <v>46</v>
      </c>
      <c r="D6" s="6">
        <f t="shared" si="0"/>
        <v>45</v>
      </c>
      <c r="E6" s="12">
        <f t="shared" si="1"/>
        <v>97.826086956521735</v>
      </c>
      <c r="F6" s="6">
        <f>0+1</f>
        <v>1</v>
      </c>
      <c r="G6" s="9">
        <f t="shared" si="2"/>
        <v>2.1739130434782608</v>
      </c>
      <c r="H6" s="19"/>
    </row>
    <row r="7" spans="1:8" ht="21.95" customHeight="1" x14ac:dyDescent="0.25">
      <c r="A7" s="3" t="s">
        <v>23</v>
      </c>
      <c r="B7" s="8">
        <v>1</v>
      </c>
      <c r="C7" s="6">
        <v>23</v>
      </c>
      <c r="D7" s="6">
        <f t="shared" si="0"/>
        <v>22.5</v>
      </c>
      <c r="E7" s="12">
        <f t="shared" si="1"/>
        <v>97.826086956521735</v>
      </c>
      <c r="F7" s="6">
        <v>0.5</v>
      </c>
      <c r="G7" s="9">
        <f t="shared" si="2"/>
        <v>2.1739130434782608</v>
      </c>
      <c r="H7" s="19"/>
    </row>
    <row r="8" spans="1:8" ht="21.95" customHeight="1" x14ac:dyDescent="0.25">
      <c r="A8" s="3" t="s">
        <v>2</v>
      </c>
      <c r="B8" s="8">
        <v>1</v>
      </c>
      <c r="C8" s="6">
        <v>23</v>
      </c>
      <c r="D8" s="6">
        <f t="shared" si="0"/>
        <v>20</v>
      </c>
      <c r="E8" s="12">
        <f t="shared" si="1"/>
        <v>86.956521739130437</v>
      </c>
      <c r="F8" s="6">
        <v>3</v>
      </c>
      <c r="G8" s="9">
        <f t="shared" si="2"/>
        <v>13.043478260869565</v>
      </c>
      <c r="H8" s="19"/>
    </row>
    <row r="9" spans="1:8" ht="21.95" customHeight="1" x14ac:dyDescent="0.25">
      <c r="A9" s="3" t="s">
        <v>24</v>
      </c>
      <c r="B9" s="8">
        <v>1</v>
      </c>
      <c r="C9" s="6">
        <v>23</v>
      </c>
      <c r="D9" s="6">
        <f t="shared" si="0"/>
        <v>22</v>
      </c>
      <c r="E9" s="12">
        <f t="shared" si="1"/>
        <v>95.652173913043484</v>
      </c>
      <c r="F9" s="6">
        <v>1</v>
      </c>
      <c r="G9" s="9">
        <f t="shared" si="2"/>
        <v>4.3478260869565215</v>
      </c>
      <c r="H9" s="19"/>
    </row>
    <row r="10" spans="1:8" ht="21.95" customHeight="1" x14ac:dyDescent="0.25">
      <c r="A10" s="3" t="s">
        <v>3</v>
      </c>
      <c r="B10" s="8">
        <v>1</v>
      </c>
      <c r="C10" s="6">
        <v>23</v>
      </c>
      <c r="D10" s="6">
        <f t="shared" si="0"/>
        <v>21</v>
      </c>
      <c r="E10" s="12">
        <f t="shared" si="1"/>
        <v>91.304347826086953</v>
      </c>
      <c r="F10" s="6">
        <v>2</v>
      </c>
      <c r="G10" s="9">
        <f t="shared" si="2"/>
        <v>8.695652173913043</v>
      </c>
      <c r="H10" s="19"/>
    </row>
    <row r="11" spans="1:8" ht="21.95" customHeight="1" x14ac:dyDescent="0.25">
      <c r="A11" s="3" t="s">
        <v>7</v>
      </c>
      <c r="B11" s="8">
        <v>1</v>
      </c>
      <c r="C11" s="6">
        <v>23</v>
      </c>
      <c r="D11" s="6">
        <f t="shared" si="0"/>
        <v>22</v>
      </c>
      <c r="E11" s="12">
        <f t="shared" si="1"/>
        <v>95.652173913043484</v>
      </c>
      <c r="F11" s="6">
        <v>1</v>
      </c>
      <c r="G11" s="9">
        <f t="shared" si="2"/>
        <v>4.3478260869565215</v>
      </c>
      <c r="H11" s="19"/>
    </row>
    <row r="12" spans="1:8" ht="21.95" customHeight="1" x14ac:dyDescent="0.25">
      <c r="A12" s="3" t="s">
        <v>4</v>
      </c>
      <c r="B12" s="8">
        <v>1</v>
      </c>
      <c r="C12" s="6">
        <v>23</v>
      </c>
      <c r="D12" s="6">
        <f t="shared" si="0"/>
        <v>20</v>
      </c>
      <c r="E12" s="12">
        <f t="shared" si="1"/>
        <v>86.956521739130437</v>
      </c>
      <c r="F12" s="6">
        <v>3</v>
      </c>
      <c r="G12" s="9">
        <f t="shared" si="2"/>
        <v>13.043478260869565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23</v>
      </c>
      <c r="D13" s="6">
        <f t="shared" si="0"/>
        <v>20</v>
      </c>
      <c r="E13" s="12">
        <f t="shared" si="1"/>
        <v>86.956521739130437</v>
      </c>
      <c r="F13" s="6">
        <v>3</v>
      </c>
      <c r="G13" s="9">
        <f t="shared" si="2"/>
        <v>13.043478260869565</v>
      </c>
      <c r="H13" s="19"/>
    </row>
    <row r="14" spans="1:8" ht="21.95" customHeight="1" x14ac:dyDescent="0.25">
      <c r="A14" s="3" t="s">
        <v>5</v>
      </c>
      <c r="B14" s="8">
        <v>2</v>
      </c>
      <c r="C14" s="6">
        <v>46</v>
      </c>
      <c r="D14" s="6">
        <f t="shared" si="0"/>
        <v>45</v>
      </c>
      <c r="E14" s="12">
        <f t="shared" si="1"/>
        <v>97.826086956521735</v>
      </c>
      <c r="F14" s="6">
        <f>1+0</f>
        <v>1</v>
      </c>
      <c r="G14" s="9">
        <f t="shared" si="2"/>
        <v>2.1739130434782608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23</v>
      </c>
      <c r="D15" s="6">
        <f t="shared" si="0"/>
        <v>23</v>
      </c>
      <c r="E15" s="12">
        <f t="shared" si="1"/>
        <v>100</v>
      </c>
      <c r="F15" s="6">
        <v>0</v>
      </c>
      <c r="G15" s="9">
        <f t="shared" si="2"/>
        <v>0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23</v>
      </c>
      <c r="D16" s="8">
        <f t="shared" si="0"/>
        <v>19.5</v>
      </c>
      <c r="E16" s="11">
        <f t="shared" si="1"/>
        <v>84.782608695652172</v>
      </c>
      <c r="F16" s="8">
        <v>3.5</v>
      </c>
      <c r="G16" s="26">
        <f t="shared" si="2"/>
        <v>15.217391304347826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13</v>
      </c>
      <c r="D17" s="23">
        <f t="shared" si="0"/>
        <v>12</v>
      </c>
      <c r="E17" s="13">
        <f t="shared" si="1"/>
        <v>92.307692307692307</v>
      </c>
      <c r="F17" s="23">
        <v>1</v>
      </c>
      <c r="G17" s="10">
        <f t="shared" si="2"/>
        <v>7.6923076923076925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358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20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338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  <col min="8" max="8" width="0" hidden="1" customWidth="1"/>
  </cols>
  <sheetData>
    <row r="1" spans="1:9" x14ac:dyDescent="0.25">
      <c r="A1" s="31" t="s">
        <v>34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18</v>
      </c>
      <c r="D4" s="6">
        <f>C4-F4</f>
        <v>16</v>
      </c>
      <c r="E4" s="12">
        <f>D4*100/C4</f>
        <v>88.888888888888886</v>
      </c>
      <c r="F4" s="6">
        <v>2</v>
      </c>
      <c r="G4" s="9">
        <f>F4*100/C4</f>
        <v>11.111111111111111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18</v>
      </c>
      <c r="D5" s="6">
        <f t="shared" ref="D5:D17" si="0">C5-F5</f>
        <v>15</v>
      </c>
      <c r="E5" s="11">
        <f t="shared" ref="E5:E17" si="1">D5*100/C5</f>
        <v>83.333333333333329</v>
      </c>
      <c r="F5" s="6">
        <v>3</v>
      </c>
      <c r="G5" s="14">
        <f t="shared" ref="G5:G17" si="2">F5*100/C5</f>
        <v>16.666666666666668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36</v>
      </c>
      <c r="D6" s="6">
        <f t="shared" si="0"/>
        <v>30</v>
      </c>
      <c r="E6" s="12">
        <f t="shared" si="1"/>
        <v>83.333333333333329</v>
      </c>
      <c r="F6" s="6">
        <f>4+2</f>
        <v>6</v>
      </c>
      <c r="G6" s="9">
        <f t="shared" si="2"/>
        <v>16.666666666666668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18</v>
      </c>
      <c r="D7" s="6">
        <f t="shared" si="0"/>
        <v>16</v>
      </c>
      <c r="E7" s="12">
        <f t="shared" si="1"/>
        <v>88.888888888888886</v>
      </c>
      <c r="F7" s="6">
        <v>2</v>
      </c>
      <c r="G7" s="9">
        <f t="shared" si="2"/>
        <v>11.111111111111111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18</v>
      </c>
      <c r="D8" s="6">
        <f t="shared" si="0"/>
        <v>14</v>
      </c>
      <c r="E8" s="12">
        <f t="shared" si="1"/>
        <v>77.777777777777771</v>
      </c>
      <c r="F8" s="6">
        <v>4</v>
      </c>
      <c r="G8" s="9">
        <f t="shared" si="2"/>
        <v>22.222222222222221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18</v>
      </c>
      <c r="D9" s="6">
        <f t="shared" si="0"/>
        <v>16</v>
      </c>
      <c r="E9" s="12">
        <f t="shared" si="1"/>
        <v>88.888888888888886</v>
      </c>
      <c r="F9" s="6">
        <v>2</v>
      </c>
      <c r="G9" s="9">
        <f t="shared" si="2"/>
        <v>11.111111111111111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18</v>
      </c>
      <c r="D10" s="6">
        <f t="shared" si="0"/>
        <v>15</v>
      </c>
      <c r="E10" s="12">
        <f t="shared" si="1"/>
        <v>83.333333333333329</v>
      </c>
      <c r="F10" s="6">
        <v>3</v>
      </c>
      <c r="G10" s="9">
        <f t="shared" si="2"/>
        <v>16.666666666666668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18</v>
      </c>
      <c r="D11" s="6">
        <f t="shared" si="0"/>
        <v>15</v>
      </c>
      <c r="E11" s="12">
        <f t="shared" si="1"/>
        <v>83.333333333333329</v>
      </c>
      <c r="F11" s="6">
        <v>3</v>
      </c>
      <c r="G11" s="9">
        <f t="shared" si="2"/>
        <v>16.666666666666668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18</v>
      </c>
      <c r="D12" s="6">
        <f t="shared" si="0"/>
        <v>17</v>
      </c>
      <c r="E12" s="12">
        <f t="shared" si="1"/>
        <v>94.444444444444443</v>
      </c>
      <c r="F12" s="6">
        <v>1</v>
      </c>
      <c r="G12" s="9">
        <f t="shared" si="2"/>
        <v>5.5555555555555554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18</v>
      </c>
      <c r="D13" s="6">
        <f t="shared" si="0"/>
        <v>10</v>
      </c>
      <c r="E13" s="12">
        <f t="shared" si="1"/>
        <v>55.555555555555557</v>
      </c>
      <c r="F13" s="6">
        <v>8</v>
      </c>
      <c r="G13" s="9">
        <f t="shared" si="2"/>
        <v>44.444444444444443</v>
      </c>
      <c r="H13" s="18"/>
      <c r="I13" s="19"/>
    </row>
    <row r="14" spans="1:9" ht="21.95" customHeight="1" x14ac:dyDescent="0.25">
      <c r="A14" s="3" t="s">
        <v>5</v>
      </c>
      <c r="B14" s="8">
        <v>2</v>
      </c>
      <c r="C14" s="6">
        <v>36</v>
      </c>
      <c r="D14" s="6">
        <f t="shared" si="0"/>
        <v>33</v>
      </c>
      <c r="E14" s="12">
        <f t="shared" si="1"/>
        <v>91.666666666666671</v>
      </c>
      <c r="F14" s="6">
        <f>2+1</f>
        <v>3</v>
      </c>
      <c r="G14" s="9">
        <f t="shared" si="2"/>
        <v>8.3333333333333339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18</v>
      </c>
      <c r="D15" s="6">
        <f t="shared" si="0"/>
        <v>15</v>
      </c>
      <c r="E15" s="12">
        <f t="shared" si="1"/>
        <v>83.333333333333329</v>
      </c>
      <c r="F15" s="6">
        <v>3</v>
      </c>
      <c r="G15" s="9">
        <f t="shared" si="2"/>
        <v>16.666666666666668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18</v>
      </c>
      <c r="D16" s="8">
        <f t="shared" si="0"/>
        <v>15.5</v>
      </c>
      <c r="E16" s="11">
        <f t="shared" si="1"/>
        <v>86.111111111111114</v>
      </c>
      <c r="F16" s="8">
        <v>2.5</v>
      </c>
      <c r="G16" s="26">
        <f t="shared" si="2"/>
        <v>13.888888888888889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10</v>
      </c>
      <c r="D17" s="23">
        <f t="shared" si="0"/>
        <v>8</v>
      </c>
      <c r="E17" s="13">
        <f t="shared" si="1"/>
        <v>80</v>
      </c>
      <c r="F17" s="23">
        <v>2</v>
      </c>
      <c r="G17" s="10">
        <f t="shared" si="2"/>
        <v>20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280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44.5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235.5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J17" sqref="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35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22</v>
      </c>
      <c r="D4" s="6">
        <f>C4-F4</f>
        <v>18</v>
      </c>
      <c r="E4" s="12">
        <f>D4*100/C4</f>
        <v>81.818181818181813</v>
      </c>
      <c r="F4" s="6">
        <v>4</v>
      </c>
      <c r="G4" s="9">
        <f>F4*100/C4</f>
        <v>18.181818181818183</v>
      </c>
      <c r="H4" s="19"/>
    </row>
    <row r="5" spans="1:8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22</v>
      </c>
      <c r="E5" s="11">
        <f t="shared" ref="E5:E17" si="1">D5*100/C5</f>
        <v>100</v>
      </c>
      <c r="F5" s="6">
        <v>0</v>
      </c>
      <c r="G5" s="14">
        <f t="shared" ref="G5:G17" si="2">F5*100/C5</f>
        <v>0</v>
      </c>
      <c r="H5" s="19"/>
    </row>
    <row r="6" spans="1:8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43</v>
      </c>
      <c r="E6" s="12">
        <f t="shared" si="1"/>
        <v>97.727272727272734</v>
      </c>
      <c r="F6" s="6">
        <f>1+0</f>
        <v>1</v>
      </c>
      <c r="G6" s="9">
        <f t="shared" si="2"/>
        <v>2.2727272727272729</v>
      </c>
      <c r="H6" s="19"/>
    </row>
    <row r="7" spans="1:8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22</v>
      </c>
      <c r="E7" s="12">
        <f t="shared" si="1"/>
        <v>100</v>
      </c>
      <c r="F7" s="6">
        <v>0</v>
      </c>
      <c r="G7" s="9">
        <f t="shared" si="2"/>
        <v>0</v>
      </c>
      <c r="H7" s="19"/>
    </row>
    <row r="8" spans="1:8" ht="21.95" customHeight="1" x14ac:dyDescent="0.25">
      <c r="A8" s="3" t="s">
        <v>2</v>
      </c>
      <c r="B8" s="8">
        <v>1</v>
      </c>
      <c r="C8" s="6">
        <v>22</v>
      </c>
      <c r="D8" s="6">
        <f t="shared" si="0"/>
        <v>21</v>
      </c>
      <c r="E8" s="12">
        <f t="shared" si="1"/>
        <v>95.454545454545453</v>
      </c>
      <c r="F8" s="6">
        <v>1</v>
      </c>
      <c r="G8" s="9">
        <f t="shared" si="2"/>
        <v>4.5454545454545459</v>
      </c>
      <c r="H8" s="19"/>
    </row>
    <row r="9" spans="1:8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22</v>
      </c>
      <c r="E9" s="12">
        <f t="shared" si="1"/>
        <v>100</v>
      </c>
      <c r="F9" s="6">
        <v>0</v>
      </c>
      <c r="G9" s="9">
        <f t="shared" si="2"/>
        <v>0</v>
      </c>
      <c r="H9" s="19"/>
    </row>
    <row r="10" spans="1:8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21.5</v>
      </c>
      <c r="E10" s="12">
        <f t="shared" si="1"/>
        <v>97.727272727272734</v>
      </c>
      <c r="F10" s="6">
        <v>0.5</v>
      </c>
      <c r="G10" s="9">
        <f t="shared" si="2"/>
        <v>2.2727272727272729</v>
      </c>
      <c r="H10" s="19"/>
    </row>
    <row r="11" spans="1:8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22</v>
      </c>
      <c r="E11" s="12">
        <f t="shared" si="1"/>
        <v>100</v>
      </c>
      <c r="F11" s="6">
        <v>0</v>
      </c>
      <c r="G11" s="9">
        <f t="shared" si="2"/>
        <v>0</v>
      </c>
      <c r="H11" s="19"/>
    </row>
    <row r="12" spans="1:8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22</v>
      </c>
      <c r="E12" s="12">
        <f t="shared" si="1"/>
        <v>100</v>
      </c>
      <c r="F12" s="6">
        <v>0</v>
      </c>
      <c r="G12" s="9">
        <f t="shared" si="2"/>
        <v>0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16.5</v>
      </c>
      <c r="E13" s="12">
        <f t="shared" si="1"/>
        <v>75</v>
      </c>
      <c r="F13" s="6">
        <v>5.5</v>
      </c>
      <c r="G13" s="9">
        <f t="shared" si="2"/>
        <v>25</v>
      </c>
      <c r="H13" s="19"/>
    </row>
    <row r="14" spans="1:8" ht="21.95" customHeight="1" x14ac:dyDescent="0.25">
      <c r="A14" s="3" t="s">
        <v>5</v>
      </c>
      <c r="B14" s="8">
        <v>2</v>
      </c>
      <c r="C14" s="6">
        <v>44</v>
      </c>
      <c r="D14" s="6">
        <f t="shared" si="0"/>
        <v>42</v>
      </c>
      <c r="E14" s="12">
        <f t="shared" si="1"/>
        <v>95.454545454545453</v>
      </c>
      <c r="F14" s="6">
        <v>2</v>
      </c>
      <c r="G14" s="9">
        <f t="shared" si="2"/>
        <v>4.5454545454545459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21</v>
      </c>
      <c r="E15" s="12">
        <f t="shared" si="1"/>
        <v>95.454545454545453</v>
      </c>
      <c r="F15" s="6">
        <v>1</v>
      </c>
      <c r="G15" s="9">
        <f t="shared" si="2"/>
        <v>4.5454545454545459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17</v>
      </c>
      <c r="E16" s="11">
        <f t="shared" si="1"/>
        <v>77.272727272727266</v>
      </c>
      <c r="F16" s="8">
        <v>5</v>
      </c>
      <c r="G16" s="26">
        <f t="shared" si="2"/>
        <v>22.727272727272727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13</v>
      </c>
      <c r="D17" s="23">
        <f t="shared" si="0"/>
        <v>11</v>
      </c>
      <c r="E17" s="13">
        <f t="shared" si="1"/>
        <v>84.615384615384613</v>
      </c>
      <c r="F17" s="23">
        <v>2</v>
      </c>
      <c r="G17" s="10">
        <f t="shared" si="2"/>
        <v>15.384615384615385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343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22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321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workbookViewId="0">
      <selection activeCell="H4" sqref="H4:I18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36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22</v>
      </c>
      <c r="D4" s="6">
        <f>C4-F4</f>
        <v>21</v>
      </c>
      <c r="E4" s="12">
        <f>D4*100/C4</f>
        <v>95.454545454545453</v>
      </c>
      <c r="F4" s="6">
        <v>1</v>
      </c>
      <c r="G4" s="9">
        <f>F4*100/C4</f>
        <v>4.5454545454545459</v>
      </c>
      <c r="H4" s="19"/>
    </row>
    <row r="5" spans="1:8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17</v>
      </c>
      <c r="E5" s="11">
        <f t="shared" ref="E5:E17" si="1">D5*100/C5</f>
        <v>77.272727272727266</v>
      </c>
      <c r="F5" s="6">
        <v>5</v>
      </c>
      <c r="G5" s="14">
        <f t="shared" ref="G5:G17" si="2">F5*100/C5</f>
        <v>22.727272727272727</v>
      </c>
      <c r="H5" s="19"/>
    </row>
    <row r="6" spans="1:8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41</v>
      </c>
      <c r="E6" s="12">
        <f t="shared" si="1"/>
        <v>93.181818181818187</v>
      </c>
      <c r="F6" s="6">
        <f>1+2</f>
        <v>3</v>
      </c>
      <c r="G6" s="9">
        <f t="shared" si="2"/>
        <v>6.8181818181818183</v>
      </c>
      <c r="H6" s="19"/>
    </row>
    <row r="7" spans="1:8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21</v>
      </c>
      <c r="E7" s="12">
        <f t="shared" si="1"/>
        <v>95.454545454545453</v>
      </c>
      <c r="F7" s="6">
        <v>1</v>
      </c>
      <c r="G7" s="9">
        <f t="shared" si="2"/>
        <v>4.5454545454545459</v>
      </c>
      <c r="H7" s="19"/>
    </row>
    <row r="8" spans="1:8" ht="21.95" customHeight="1" x14ac:dyDescent="0.25">
      <c r="A8" s="3" t="s">
        <v>2</v>
      </c>
      <c r="B8" s="8">
        <v>1</v>
      </c>
      <c r="C8" s="6">
        <v>22</v>
      </c>
      <c r="D8" s="6">
        <f t="shared" si="0"/>
        <v>19</v>
      </c>
      <c r="E8" s="12">
        <f t="shared" si="1"/>
        <v>86.36363636363636</v>
      </c>
      <c r="F8" s="6">
        <v>3</v>
      </c>
      <c r="G8" s="9">
        <f t="shared" si="2"/>
        <v>13.636363636363637</v>
      </c>
      <c r="H8" s="19"/>
    </row>
    <row r="9" spans="1:8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18</v>
      </c>
      <c r="E9" s="12">
        <f t="shared" si="1"/>
        <v>81.818181818181813</v>
      </c>
      <c r="F9" s="6">
        <v>4</v>
      </c>
      <c r="G9" s="9">
        <f t="shared" si="2"/>
        <v>18.181818181818183</v>
      </c>
      <c r="H9" s="19"/>
    </row>
    <row r="10" spans="1:8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21</v>
      </c>
      <c r="E10" s="12">
        <f t="shared" si="1"/>
        <v>95.454545454545453</v>
      </c>
      <c r="F10" s="6">
        <v>1</v>
      </c>
      <c r="G10" s="9">
        <f t="shared" si="2"/>
        <v>4.5454545454545459</v>
      </c>
      <c r="H10" s="19"/>
    </row>
    <row r="11" spans="1:8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18</v>
      </c>
      <c r="E11" s="12">
        <f t="shared" si="1"/>
        <v>81.818181818181813</v>
      </c>
      <c r="F11" s="6">
        <v>4</v>
      </c>
      <c r="G11" s="9">
        <f t="shared" si="2"/>
        <v>18.181818181818183</v>
      </c>
      <c r="H11" s="19"/>
    </row>
    <row r="12" spans="1:8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20</v>
      </c>
      <c r="E12" s="12">
        <f t="shared" si="1"/>
        <v>90.909090909090907</v>
      </c>
      <c r="F12" s="6">
        <v>2</v>
      </c>
      <c r="G12" s="9">
        <f t="shared" si="2"/>
        <v>9.0909090909090917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15</v>
      </c>
      <c r="E13" s="12">
        <f t="shared" si="1"/>
        <v>68.181818181818187</v>
      </c>
      <c r="F13" s="6">
        <v>7</v>
      </c>
      <c r="G13" s="9">
        <f t="shared" si="2"/>
        <v>31.818181818181817</v>
      </c>
      <c r="H13" s="19"/>
    </row>
    <row r="14" spans="1:8" ht="21.95" customHeight="1" x14ac:dyDescent="0.25">
      <c r="A14" s="3" t="s">
        <v>5</v>
      </c>
      <c r="B14" s="8">
        <v>2</v>
      </c>
      <c r="C14" s="6">
        <v>44</v>
      </c>
      <c r="D14" s="6">
        <f t="shared" si="0"/>
        <v>39.5</v>
      </c>
      <c r="E14" s="12">
        <f t="shared" si="1"/>
        <v>89.772727272727266</v>
      </c>
      <c r="F14" s="6">
        <f>3.5+1</f>
        <v>4.5</v>
      </c>
      <c r="G14" s="9">
        <f t="shared" si="2"/>
        <v>10.227272727272727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17</v>
      </c>
      <c r="E15" s="12">
        <f t="shared" si="1"/>
        <v>77.272727272727266</v>
      </c>
      <c r="F15" s="6">
        <v>5</v>
      </c>
      <c r="G15" s="9">
        <f t="shared" si="2"/>
        <v>22.727272727272727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16</v>
      </c>
      <c r="E16" s="11">
        <f t="shared" si="1"/>
        <v>72.727272727272734</v>
      </c>
      <c r="F16" s="8">
        <v>6</v>
      </c>
      <c r="G16" s="26">
        <f t="shared" si="2"/>
        <v>27.272727272727273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12</v>
      </c>
      <c r="D17" s="23">
        <f t="shared" si="0"/>
        <v>8</v>
      </c>
      <c r="E17" s="13">
        <f t="shared" si="1"/>
        <v>66.666666666666671</v>
      </c>
      <c r="F17" s="23">
        <v>4</v>
      </c>
      <c r="G17" s="10">
        <f t="shared" si="2"/>
        <v>33.333333333333336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342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50.5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291.5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20:F20"/>
    <mergeCell ref="A18:G18"/>
    <mergeCell ref="A19:F19"/>
    <mergeCell ref="A22:F22"/>
    <mergeCell ref="A23:F23"/>
    <mergeCell ref="A26:F26"/>
    <mergeCell ref="A27:G30"/>
    <mergeCell ref="A21:F2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37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19</v>
      </c>
      <c r="E4" s="12">
        <f>D4*100/C4</f>
        <v>90.476190476190482</v>
      </c>
      <c r="F4" s="6">
        <v>2</v>
      </c>
      <c r="G4" s="9">
        <f>F4*100/C4</f>
        <v>9.5238095238095237</v>
      </c>
      <c r="H4" s="19"/>
    </row>
    <row r="5" spans="1:8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15</v>
      </c>
      <c r="E5" s="11">
        <f t="shared" ref="E5:E17" si="1">D5*100/C5</f>
        <v>71.428571428571431</v>
      </c>
      <c r="F5" s="6">
        <v>6</v>
      </c>
      <c r="G5" s="14">
        <f t="shared" ref="G5:G17" si="2">F5*100/C5</f>
        <v>28.571428571428573</v>
      </c>
      <c r="H5" s="19"/>
    </row>
    <row r="6" spans="1:8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34</v>
      </c>
      <c r="E6" s="12">
        <f t="shared" si="1"/>
        <v>80.952380952380949</v>
      </c>
      <c r="F6" s="6">
        <f>6+2</f>
        <v>8</v>
      </c>
      <c r="G6" s="9">
        <f t="shared" si="2"/>
        <v>19.047619047619047</v>
      </c>
      <c r="H6" s="19"/>
    </row>
    <row r="7" spans="1:8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14</v>
      </c>
      <c r="E7" s="12">
        <f t="shared" si="1"/>
        <v>66.666666666666671</v>
      </c>
      <c r="F7" s="6">
        <v>7</v>
      </c>
      <c r="G7" s="9">
        <f t="shared" si="2"/>
        <v>33.333333333333336</v>
      </c>
      <c r="H7" s="19"/>
    </row>
    <row r="8" spans="1:8" ht="21.95" customHeight="1" x14ac:dyDescent="0.25">
      <c r="A8" s="3" t="s">
        <v>2</v>
      </c>
      <c r="B8" s="8">
        <v>1</v>
      </c>
      <c r="C8" s="6">
        <v>21</v>
      </c>
      <c r="D8" s="6">
        <f t="shared" si="0"/>
        <v>19</v>
      </c>
      <c r="E8" s="12">
        <f t="shared" si="1"/>
        <v>90.476190476190482</v>
      </c>
      <c r="F8" s="6">
        <v>2</v>
      </c>
      <c r="G8" s="9">
        <f t="shared" si="2"/>
        <v>9.5238095238095237</v>
      </c>
      <c r="H8" s="19"/>
    </row>
    <row r="9" spans="1:8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15</v>
      </c>
      <c r="E9" s="12">
        <f t="shared" si="1"/>
        <v>71.428571428571431</v>
      </c>
      <c r="F9" s="6">
        <v>6</v>
      </c>
      <c r="G9" s="9">
        <f t="shared" si="2"/>
        <v>28.571428571428573</v>
      </c>
      <c r="H9" s="19"/>
    </row>
    <row r="10" spans="1:8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20</v>
      </c>
      <c r="E10" s="12">
        <f t="shared" si="1"/>
        <v>95.238095238095241</v>
      </c>
      <c r="F10" s="6">
        <v>1</v>
      </c>
      <c r="G10" s="9">
        <f t="shared" si="2"/>
        <v>4.7619047619047619</v>
      </c>
      <c r="H10" s="19"/>
    </row>
    <row r="11" spans="1:8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19</v>
      </c>
      <c r="E11" s="12">
        <f t="shared" si="1"/>
        <v>90.476190476190482</v>
      </c>
      <c r="F11" s="6">
        <v>2</v>
      </c>
      <c r="G11" s="9">
        <f t="shared" si="2"/>
        <v>9.5238095238095237</v>
      </c>
      <c r="H11" s="19"/>
    </row>
    <row r="12" spans="1:8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17</v>
      </c>
      <c r="E12" s="12">
        <f t="shared" si="1"/>
        <v>80.952380952380949</v>
      </c>
      <c r="F12" s="6">
        <v>4</v>
      </c>
      <c r="G12" s="9">
        <f t="shared" si="2"/>
        <v>19.047619047619047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11</v>
      </c>
      <c r="E13" s="12">
        <f t="shared" si="1"/>
        <v>52.38095238095238</v>
      </c>
      <c r="F13" s="6">
        <v>10</v>
      </c>
      <c r="G13" s="9">
        <f t="shared" si="2"/>
        <v>47.61904761904762</v>
      </c>
      <c r="H13" s="19"/>
    </row>
    <row r="14" spans="1:8" ht="21.95" customHeight="1" x14ac:dyDescent="0.25">
      <c r="A14" s="3" t="s">
        <v>5</v>
      </c>
      <c r="B14" s="8">
        <v>2</v>
      </c>
      <c r="C14" s="6">
        <v>42</v>
      </c>
      <c r="D14" s="6">
        <f t="shared" si="0"/>
        <v>36</v>
      </c>
      <c r="E14" s="12">
        <f t="shared" si="1"/>
        <v>85.714285714285708</v>
      </c>
      <c r="F14" s="6">
        <f>6+0</f>
        <v>6</v>
      </c>
      <c r="G14" s="9">
        <f t="shared" si="2"/>
        <v>14.285714285714286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21</v>
      </c>
      <c r="E15" s="12">
        <f t="shared" si="1"/>
        <v>100</v>
      </c>
      <c r="F15" s="6">
        <v>0</v>
      </c>
      <c r="G15" s="9">
        <f t="shared" si="2"/>
        <v>0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15</v>
      </c>
      <c r="E16" s="11">
        <f t="shared" si="1"/>
        <v>71.428571428571431</v>
      </c>
      <c r="F16" s="8">
        <v>6</v>
      </c>
      <c r="G16" s="26">
        <f t="shared" si="2"/>
        <v>28.571428571428573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13</v>
      </c>
      <c r="D17" s="23">
        <f t="shared" si="0"/>
        <v>11</v>
      </c>
      <c r="E17" s="13">
        <f t="shared" si="1"/>
        <v>84.615384615384613</v>
      </c>
      <c r="F17" s="23">
        <v>2</v>
      </c>
      <c r="G17" s="10">
        <f t="shared" si="2"/>
        <v>15.384615384615385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328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62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266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  <col min="8" max="8" width="0" hidden="1" customWidth="1"/>
  </cols>
  <sheetData>
    <row r="1" spans="1:9" x14ac:dyDescent="0.25">
      <c r="A1" s="31" t="s">
        <v>38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22</v>
      </c>
      <c r="D4" s="6">
        <f>C4-F4</f>
        <v>6</v>
      </c>
      <c r="E4" s="12">
        <f>D4*100/C4</f>
        <v>27.272727272727273</v>
      </c>
      <c r="F4" s="6">
        <v>16</v>
      </c>
      <c r="G4" s="9">
        <f>F4*100/C4</f>
        <v>72.727272727272734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11</v>
      </c>
      <c r="E5" s="11">
        <f t="shared" ref="E5:E17" si="1">D5*100/C5</f>
        <v>50</v>
      </c>
      <c r="F5" s="6">
        <v>11</v>
      </c>
      <c r="G5" s="14">
        <f t="shared" ref="G5:G17" si="2">F5*100/C5</f>
        <v>50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16</v>
      </c>
      <c r="E6" s="12">
        <f t="shared" si="1"/>
        <v>36.363636363636367</v>
      </c>
      <c r="F6" s="6">
        <f>13+15</f>
        <v>28</v>
      </c>
      <c r="G6" s="9">
        <f t="shared" si="2"/>
        <v>63.636363636363633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9</v>
      </c>
      <c r="E7" s="12">
        <f t="shared" si="1"/>
        <v>40.909090909090907</v>
      </c>
      <c r="F7" s="6">
        <v>13</v>
      </c>
      <c r="G7" s="9">
        <f t="shared" si="2"/>
        <v>59.090909090909093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22</v>
      </c>
      <c r="D8" s="6">
        <f t="shared" si="0"/>
        <v>13</v>
      </c>
      <c r="E8" s="12">
        <f t="shared" si="1"/>
        <v>59.090909090909093</v>
      </c>
      <c r="F8" s="6">
        <v>9</v>
      </c>
      <c r="G8" s="9">
        <f t="shared" si="2"/>
        <v>40.909090909090907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13</v>
      </c>
      <c r="E9" s="12">
        <f t="shared" si="1"/>
        <v>59.090909090909093</v>
      </c>
      <c r="F9" s="6">
        <v>9</v>
      </c>
      <c r="G9" s="9">
        <f t="shared" si="2"/>
        <v>40.909090909090907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7</v>
      </c>
      <c r="E10" s="12">
        <f t="shared" si="1"/>
        <v>31.818181818181817</v>
      </c>
      <c r="F10" s="6">
        <v>15</v>
      </c>
      <c r="G10" s="9">
        <f t="shared" si="2"/>
        <v>68.181818181818187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9</v>
      </c>
      <c r="E11" s="12">
        <f t="shared" si="1"/>
        <v>40.909090909090907</v>
      </c>
      <c r="F11" s="6">
        <v>13</v>
      </c>
      <c r="G11" s="9">
        <f t="shared" si="2"/>
        <v>59.090909090909093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12</v>
      </c>
      <c r="E12" s="12">
        <f t="shared" si="1"/>
        <v>54.545454545454547</v>
      </c>
      <c r="F12" s="6">
        <v>10</v>
      </c>
      <c r="G12" s="9">
        <f t="shared" si="2"/>
        <v>45.454545454545453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12</v>
      </c>
      <c r="E13" s="12">
        <f t="shared" si="1"/>
        <v>54.545454545454547</v>
      </c>
      <c r="F13" s="6">
        <v>10</v>
      </c>
      <c r="G13" s="9">
        <f t="shared" si="2"/>
        <v>45.454545454545453</v>
      </c>
      <c r="H13" s="18"/>
      <c r="I13" s="19"/>
    </row>
    <row r="14" spans="1:9" ht="21.95" customHeight="1" x14ac:dyDescent="0.25">
      <c r="A14" s="3" t="s">
        <v>5</v>
      </c>
      <c r="B14" s="8">
        <v>2</v>
      </c>
      <c r="C14" s="6">
        <v>44</v>
      </c>
      <c r="D14" s="6">
        <f t="shared" si="0"/>
        <v>19</v>
      </c>
      <c r="E14" s="12">
        <f t="shared" si="1"/>
        <v>43.18181818181818</v>
      </c>
      <c r="F14" s="6">
        <f>14+11</f>
        <v>25</v>
      </c>
      <c r="G14" s="9">
        <f t="shared" si="2"/>
        <v>56.81818181818182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9</v>
      </c>
      <c r="E15" s="12">
        <f t="shared" si="1"/>
        <v>40.909090909090907</v>
      </c>
      <c r="F15" s="6">
        <v>13</v>
      </c>
      <c r="G15" s="9">
        <f t="shared" si="2"/>
        <v>59.090909090909093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12</v>
      </c>
      <c r="E16" s="11">
        <f t="shared" si="1"/>
        <v>54.545454545454547</v>
      </c>
      <c r="F16" s="8">
        <v>10</v>
      </c>
      <c r="G16" s="26">
        <f t="shared" si="2"/>
        <v>45.454545454545453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12</v>
      </c>
      <c r="D17" s="23">
        <f t="shared" si="0"/>
        <v>4</v>
      </c>
      <c r="E17" s="13">
        <f t="shared" si="1"/>
        <v>33.333333333333336</v>
      </c>
      <c r="F17" s="23">
        <v>8</v>
      </c>
      <c r="G17" s="10">
        <f t="shared" si="2"/>
        <v>66.666666666666671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342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190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152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39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18</v>
      </c>
      <c r="E4" s="12">
        <f>D4*100/C4</f>
        <v>85.714285714285708</v>
      </c>
      <c r="F4" s="6">
        <v>3</v>
      </c>
      <c r="G4" s="9">
        <f>F4*100/C4</f>
        <v>14.285714285714286</v>
      </c>
      <c r="H4" s="19"/>
    </row>
    <row r="5" spans="1:8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20</v>
      </c>
      <c r="E5" s="11">
        <f t="shared" ref="E5:E17" si="1">D5*100/C5</f>
        <v>95.238095238095241</v>
      </c>
      <c r="F5" s="6">
        <v>1</v>
      </c>
      <c r="G5" s="14">
        <f t="shared" ref="G5:G17" si="2">F5*100/C5</f>
        <v>4.7619047619047619</v>
      </c>
      <c r="H5" s="19"/>
    </row>
    <row r="6" spans="1:8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39</v>
      </c>
      <c r="E6" s="12">
        <f t="shared" si="1"/>
        <v>92.857142857142861</v>
      </c>
      <c r="F6" s="6">
        <f>1+2</f>
        <v>3</v>
      </c>
      <c r="G6" s="9">
        <f t="shared" si="2"/>
        <v>7.1428571428571432</v>
      </c>
      <c r="H6" s="19"/>
    </row>
    <row r="7" spans="1:8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19</v>
      </c>
      <c r="E7" s="12">
        <f t="shared" si="1"/>
        <v>90.476190476190482</v>
      </c>
      <c r="F7" s="6">
        <v>2</v>
      </c>
      <c r="G7" s="9">
        <f t="shared" si="2"/>
        <v>9.5238095238095237</v>
      </c>
      <c r="H7" s="19"/>
    </row>
    <row r="8" spans="1:8" ht="21.95" customHeight="1" x14ac:dyDescent="0.25">
      <c r="A8" s="3" t="s">
        <v>2</v>
      </c>
      <c r="B8" s="8">
        <v>1</v>
      </c>
      <c r="C8" s="6">
        <v>21</v>
      </c>
      <c r="D8" s="6">
        <f t="shared" si="0"/>
        <v>19</v>
      </c>
      <c r="E8" s="12">
        <f t="shared" si="1"/>
        <v>90.476190476190482</v>
      </c>
      <c r="F8" s="6">
        <v>2</v>
      </c>
      <c r="G8" s="9">
        <f t="shared" si="2"/>
        <v>9.5238095238095237</v>
      </c>
      <c r="H8" s="19"/>
    </row>
    <row r="9" spans="1:8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20.5</v>
      </c>
      <c r="E9" s="12">
        <f t="shared" si="1"/>
        <v>97.61904761904762</v>
      </c>
      <c r="F9" s="6">
        <v>0.5</v>
      </c>
      <c r="G9" s="9">
        <f t="shared" si="2"/>
        <v>2.3809523809523809</v>
      </c>
      <c r="H9" s="19"/>
    </row>
    <row r="10" spans="1:8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19</v>
      </c>
      <c r="E10" s="12">
        <f t="shared" si="1"/>
        <v>90.476190476190482</v>
      </c>
      <c r="F10" s="6">
        <v>2</v>
      </c>
      <c r="G10" s="9">
        <f t="shared" si="2"/>
        <v>9.5238095238095237</v>
      </c>
      <c r="H10" s="19"/>
    </row>
    <row r="11" spans="1:8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18.5</v>
      </c>
      <c r="E11" s="12">
        <f t="shared" si="1"/>
        <v>88.095238095238102</v>
      </c>
      <c r="F11" s="6">
        <v>2.5</v>
      </c>
      <c r="G11" s="9">
        <f t="shared" si="2"/>
        <v>11.904761904761905</v>
      </c>
      <c r="H11" s="19"/>
    </row>
    <row r="12" spans="1:8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16</v>
      </c>
      <c r="E12" s="12">
        <f t="shared" si="1"/>
        <v>76.19047619047619</v>
      </c>
      <c r="F12" s="6">
        <v>5</v>
      </c>
      <c r="G12" s="9">
        <f t="shared" si="2"/>
        <v>23.80952380952381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16</v>
      </c>
      <c r="E13" s="12">
        <f t="shared" si="1"/>
        <v>76.19047619047619</v>
      </c>
      <c r="F13" s="6">
        <v>5</v>
      </c>
      <c r="G13" s="9">
        <f t="shared" si="2"/>
        <v>23.80952380952381</v>
      </c>
      <c r="H13" s="19"/>
    </row>
    <row r="14" spans="1:8" ht="21.95" customHeight="1" x14ac:dyDescent="0.25">
      <c r="A14" s="3" t="s">
        <v>5</v>
      </c>
      <c r="B14" s="8">
        <v>2</v>
      </c>
      <c r="C14" s="6">
        <v>42</v>
      </c>
      <c r="D14" s="6">
        <f t="shared" si="0"/>
        <v>38</v>
      </c>
      <c r="E14" s="12">
        <f t="shared" si="1"/>
        <v>90.476190476190482</v>
      </c>
      <c r="F14" s="6">
        <f>4+0</f>
        <v>4</v>
      </c>
      <c r="G14" s="9">
        <f t="shared" si="2"/>
        <v>9.5238095238095237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19</v>
      </c>
      <c r="E15" s="12">
        <f t="shared" si="1"/>
        <v>90.476190476190482</v>
      </c>
      <c r="F15" s="6">
        <v>2</v>
      </c>
      <c r="G15" s="9">
        <f t="shared" si="2"/>
        <v>9.5238095238095237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20</v>
      </c>
      <c r="E16" s="11">
        <f t="shared" si="1"/>
        <v>95.238095238095241</v>
      </c>
      <c r="F16" s="8">
        <v>1</v>
      </c>
      <c r="G16" s="26">
        <f t="shared" si="2"/>
        <v>4.7619047619047619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13</v>
      </c>
      <c r="D17" s="23">
        <f t="shared" si="0"/>
        <v>7</v>
      </c>
      <c r="E17" s="13">
        <f t="shared" si="1"/>
        <v>53.846153846153847</v>
      </c>
      <c r="F17" s="23">
        <v>6</v>
      </c>
      <c r="G17" s="10">
        <f t="shared" si="2"/>
        <v>46.153846153846153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328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39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289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40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22</v>
      </c>
      <c r="D4" s="6">
        <f>C4-F4</f>
        <v>19</v>
      </c>
      <c r="E4" s="12">
        <f>D4*100/C4</f>
        <v>86.36363636363636</v>
      </c>
      <c r="F4" s="6">
        <v>3</v>
      </c>
      <c r="G4" s="9">
        <f>F4*100/C4</f>
        <v>13.636363636363637</v>
      </c>
      <c r="H4" s="19"/>
    </row>
    <row r="5" spans="1:8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18</v>
      </c>
      <c r="E5" s="11">
        <f t="shared" ref="E5:E17" si="1">D5*100/C5</f>
        <v>81.818181818181813</v>
      </c>
      <c r="F5" s="6">
        <v>4</v>
      </c>
      <c r="G5" s="14">
        <f t="shared" ref="G5:G17" si="2">F5*100/C5</f>
        <v>18.181818181818183</v>
      </c>
      <c r="H5" s="19"/>
    </row>
    <row r="6" spans="1:8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39</v>
      </c>
      <c r="E6" s="12">
        <f t="shared" si="1"/>
        <v>88.63636363636364</v>
      </c>
      <c r="F6" s="6">
        <f>2+3</f>
        <v>5</v>
      </c>
      <c r="G6" s="9">
        <f t="shared" si="2"/>
        <v>11.363636363636363</v>
      </c>
      <c r="H6" s="19"/>
    </row>
    <row r="7" spans="1:8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18</v>
      </c>
      <c r="E7" s="12">
        <f t="shared" si="1"/>
        <v>81.818181818181813</v>
      </c>
      <c r="F7" s="6">
        <v>4</v>
      </c>
      <c r="G7" s="9">
        <f t="shared" si="2"/>
        <v>18.181818181818183</v>
      </c>
      <c r="H7" s="19"/>
    </row>
    <row r="8" spans="1:8" ht="21.95" customHeight="1" x14ac:dyDescent="0.25">
      <c r="A8" s="3" t="s">
        <v>2</v>
      </c>
      <c r="B8" s="8">
        <v>1</v>
      </c>
      <c r="C8" s="6">
        <v>22</v>
      </c>
      <c r="D8" s="6">
        <f t="shared" si="0"/>
        <v>20</v>
      </c>
      <c r="E8" s="12">
        <f t="shared" si="1"/>
        <v>90.909090909090907</v>
      </c>
      <c r="F8" s="6">
        <v>2</v>
      </c>
      <c r="G8" s="9">
        <f t="shared" si="2"/>
        <v>9.0909090909090917</v>
      </c>
      <c r="H8" s="19"/>
    </row>
    <row r="9" spans="1:8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16</v>
      </c>
      <c r="E9" s="12">
        <f t="shared" si="1"/>
        <v>72.727272727272734</v>
      </c>
      <c r="F9" s="6">
        <v>6</v>
      </c>
      <c r="G9" s="9">
        <f t="shared" si="2"/>
        <v>27.272727272727273</v>
      </c>
      <c r="H9" s="19"/>
    </row>
    <row r="10" spans="1:8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13</v>
      </c>
      <c r="E10" s="12">
        <f t="shared" si="1"/>
        <v>59.090909090909093</v>
      </c>
      <c r="F10" s="6">
        <v>9</v>
      </c>
      <c r="G10" s="9">
        <f t="shared" si="2"/>
        <v>40.909090909090907</v>
      </c>
      <c r="H10" s="19"/>
    </row>
    <row r="11" spans="1:8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20.5</v>
      </c>
      <c r="E11" s="12">
        <f t="shared" si="1"/>
        <v>93.181818181818187</v>
      </c>
      <c r="F11" s="6">
        <v>1.5</v>
      </c>
      <c r="G11" s="9">
        <f t="shared" si="2"/>
        <v>6.8181818181818183</v>
      </c>
      <c r="H11" s="19"/>
    </row>
    <row r="12" spans="1:8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18</v>
      </c>
      <c r="E12" s="12">
        <f t="shared" si="1"/>
        <v>81.818181818181813</v>
      </c>
      <c r="F12" s="6">
        <v>4</v>
      </c>
      <c r="G12" s="9">
        <f t="shared" si="2"/>
        <v>18.181818181818183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15.5</v>
      </c>
      <c r="E13" s="12">
        <f t="shared" si="1"/>
        <v>70.454545454545453</v>
      </c>
      <c r="F13" s="6">
        <v>6.5</v>
      </c>
      <c r="G13" s="9">
        <f t="shared" si="2"/>
        <v>29.545454545454547</v>
      </c>
      <c r="H13" s="19"/>
    </row>
    <row r="14" spans="1:8" ht="21.95" customHeight="1" x14ac:dyDescent="0.25">
      <c r="A14" s="3" t="s">
        <v>5</v>
      </c>
      <c r="B14" s="8">
        <v>2</v>
      </c>
      <c r="C14" s="6">
        <v>44</v>
      </c>
      <c r="D14" s="6">
        <f t="shared" si="0"/>
        <v>39</v>
      </c>
      <c r="E14" s="12">
        <f t="shared" si="1"/>
        <v>88.63636363636364</v>
      </c>
      <c r="F14" s="6">
        <f>5+0</f>
        <v>5</v>
      </c>
      <c r="G14" s="9">
        <f t="shared" si="2"/>
        <v>11.363636363636363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21</v>
      </c>
      <c r="E15" s="12">
        <f t="shared" si="1"/>
        <v>95.454545454545453</v>
      </c>
      <c r="F15" s="6">
        <v>1</v>
      </c>
      <c r="G15" s="9">
        <f t="shared" si="2"/>
        <v>4.5454545454545459</v>
      </c>
      <c r="H15" s="19"/>
    </row>
    <row r="16" spans="1:8" ht="21.95" customHeight="1" x14ac:dyDescent="0.25">
      <c r="A16" s="3" t="s">
        <v>6</v>
      </c>
      <c r="B16" s="8">
        <v>1</v>
      </c>
      <c r="C16" s="6">
        <v>22</v>
      </c>
      <c r="D16" s="8">
        <f t="shared" si="0"/>
        <v>16</v>
      </c>
      <c r="E16" s="11">
        <f t="shared" si="1"/>
        <v>72.727272727272734</v>
      </c>
      <c r="F16" s="8">
        <v>6</v>
      </c>
      <c r="G16" s="14">
        <f t="shared" si="2"/>
        <v>27.272727272727273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14</v>
      </c>
      <c r="D17" s="23">
        <f t="shared" si="0"/>
        <v>13</v>
      </c>
      <c r="E17" s="13">
        <f t="shared" si="1"/>
        <v>92.857142857142861</v>
      </c>
      <c r="F17" s="23">
        <v>1</v>
      </c>
      <c r="G17" s="10">
        <f t="shared" si="2"/>
        <v>7.1428571428571432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344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58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286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41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18</v>
      </c>
      <c r="E4" s="12">
        <f>D4*100/C4</f>
        <v>85.714285714285708</v>
      </c>
      <c r="F4" s="6">
        <v>3</v>
      </c>
      <c r="G4" s="9">
        <f>F4*100/C4</f>
        <v>14.285714285714286</v>
      </c>
      <c r="H4" s="19"/>
    </row>
    <row r="5" spans="1:8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19</v>
      </c>
      <c r="E5" s="11">
        <f t="shared" ref="E5:E17" si="1">D5*100/C5</f>
        <v>90.476190476190482</v>
      </c>
      <c r="F5" s="6">
        <v>2</v>
      </c>
      <c r="G5" s="14">
        <f t="shared" ref="G5:G17" si="2">F5*100/C5</f>
        <v>9.5238095238095237</v>
      </c>
      <c r="H5" s="19"/>
    </row>
    <row r="6" spans="1:8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41</v>
      </c>
      <c r="E6" s="12">
        <f t="shared" si="1"/>
        <v>97.61904761904762</v>
      </c>
      <c r="F6" s="6">
        <f>1+0</f>
        <v>1</v>
      </c>
      <c r="G6" s="9">
        <f t="shared" si="2"/>
        <v>2.3809523809523809</v>
      </c>
      <c r="H6" s="19"/>
    </row>
    <row r="7" spans="1:8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18.5</v>
      </c>
      <c r="E7" s="12">
        <f t="shared" si="1"/>
        <v>88.095238095238102</v>
      </c>
      <c r="F7" s="6">
        <v>2.5</v>
      </c>
      <c r="G7" s="9">
        <f t="shared" si="2"/>
        <v>11.904761904761905</v>
      </c>
      <c r="H7" s="19"/>
    </row>
    <row r="8" spans="1:8" ht="21.95" customHeight="1" x14ac:dyDescent="0.25">
      <c r="A8" s="3" t="s">
        <v>2</v>
      </c>
      <c r="B8" s="8">
        <v>1</v>
      </c>
      <c r="C8" s="6">
        <v>21</v>
      </c>
      <c r="D8" s="6">
        <f t="shared" si="0"/>
        <v>20</v>
      </c>
      <c r="E8" s="12">
        <f t="shared" si="1"/>
        <v>95.238095238095241</v>
      </c>
      <c r="F8" s="6">
        <v>1</v>
      </c>
      <c r="G8" s="9">
        <f t="shared" si="2"/>
        <v>4.7619047619047619</v>
      </c>
      <c r="H8" s="19"/>
    </row>
    <row r="9" spans="1:8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18</v>
      </c>
      <c r="E9" s="12">
        <f t="shared" si="1"/>
        <v>85.714285714285708</v>
      </c>
      <c r="F9" s="6">
        <v>3</v>
      </c>
      <c r="G9" s="9">
        <f t="shared" si="2"/>
        <v>14.285714285714286</v>
      </c>
      <c r="H9" s="19"/>
    </row>
    <row r="10" spans="1:8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21</v>
      </c>
      <c r="E10" s="12">
        <f t="shared" si="1"/>
        <v>100</v>
      </c>
      <c r="F10" s="6">
        <v>0</v>
      </c>
      <c r="G10" s="9">
        <f t="shared" si="2"/>
        <v>0</v>
      </c>
      <c r="H10" s="19"/>
    </row>
    <row r="11" spans="1:8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20</v>
      </c>
      <c r="E11" s="12">
        <f t="shared" si="1"/>
        <v>95.238095238095241</v>
      </c>
      <c r="F11" s="6">
        <v>1</v>
      </c>
      <c r="G11" s="9">
        <f t="shared" si="2"/>
        <v>4.7619047619047619</v>
      </c>
      <c r="H11" s="19"/>
    </row>
    <row r="12" spans="1:8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16</v>
      </c>
      <c r="E12" s="12">
        <f t="shared" si="1"/>
        <v>76.19047619047619</v>
      </c>
      <c r="F12" s="6">
        <v>5</v>
      </c>
      <c r="G12" s="9">
        <f t="shared" si="2"/>
        <v>23.80952380952381</v>
      </c>
      <c r="H12" s="19"/>
    </row>
    <row r="13" spans="1:8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14.5</v>
      </c>
      <c r="E13" s="12">
        <f t="shared" si="1"/>
        <v>69.047619047619051</v>
      </c>
      <c r="F13" s="6">
        <v>6.5</v>
      </c>
      <c r="G13" s="9">
        <f t="shared" si="2"/>
        <v>30.952380952380953</v>
      </c>
      <c r="H13" s="19"/>
    </row>
    <row r="14" spans="1:8" ht="21.95" customHeight="1" x14ac:dyDescent="0.25">
      <c r="A14" s="3" t="s">
        <v>5</v>
      </c>
      <c r="B14" s="8">
        <v>2</v>
      </c>
      <c r="C14" s="6">
        <v>42</v>
      </c>
      <c r="D14" s="6">
        <f t="shared" si="0"/>
        <v>36</v>
      </c>
      <c r="E14" s="12">
        <f t="shared" si="1"/>
        <v>85.714285714285708</v>
      </c>
      <c r="F14" s="6">
        <f>6+0</f>
        <v>6</v>
      </c>
      <c r="G14" s="9">
        <f t="shared" si="2"/>
        <v>14.285714285714286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20.5</v>
      </c>
      <c r="E15" s="12">
        <f t="shared" si="1"/>
        <v>97.61904761904762</v>
      </c>
      <c r="F15" s="6">
        <v>0.5</v>
      </c>
      <c r="G15" s="9">
        <f t="shared" si="2"/>
        <v>2.3809523809523809</v>
      </c>
      <c r="H15" s="19"/>
    </row>
    <row r="16" spans="1:8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19</v>
      </c>
      <c r="E16" s="11">
        <f t="shared" si="1"/>
        <v>90.476190476190482</v>
      </c>
      <c r="F16" s="8">
        <v>2</v>
      </c>
      <c r="G16" s="26">
        <f t="shared" si="2"/>
        <v>9.5238095238095237</v>
      </c>
      <c r="H16" s="19"/>
    </row>
    <row r="17" spans="1:9" ht="21.95" customHeight="1" thickBot="1" x14ac:dyDescent="0.3">
      <c r="A17" s="24" t="s">
        <v>30</v>
      </c>
      <c r="B17" s="23">
        <v>1</v>
      </c>
      <c r="C17" s="6">
        <v>12</v>
      </c>
      <c r="D17" s="23">
        <f t="shared" si="0"/>
        <v>8</v>
      </c>
      <c r="E17" s="13">
        <f t="shared" si="1"/>
        <v>66.666666666666671</v>
      </c>
      <c r="F17" s="23">
        <v>4</v>
      </c>
      <c r="G17" s="10">
        <f t="shared" si="2"/>
        <v>33.333333333333336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327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37.5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289.5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0"/>
  <sheetViews>
    <sheetView tabSelected="1"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42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18</v>
      </c>
      <c r="D4" s="6">
        <f>C4-F4</f>
        <v>15</v>
      </c>
      <c r="E4" s="12">
        <f>D4*100/C4</f>
        <v>83.333333333333329</v>
      </c>
      <c r="F4" s="6">
        <v>3</v>
      </c>
      <c r="G4" s="9">
        <f>F4*100/C4</f>
        <v>16.666666666666668</v>
      </c>
      <c r="H4" s="19"/>
    </row>
    <row r="5" spans="1:8" ht="21.95" customHeight="1" x14ac:dyDescent="0.25">
      <c r="A5" s="2" t="s">
        <v>22</v>
      </c>
      <c r="B5" s="8">
        <v>1</v>
      </c>
      <c r="C5" s="6">
        <v>18</v>
      </c>
      <c r="D5" s="6">
        <f t="shared" ref="D5:D17" si="0">C5-F5</f>
        <v>14</v>
      </c>
      <c r="E5" s="11">
        <f t="shared" ref="E5:E17" si="1">D5*100/C5</f>
        <v>77.777777777777771</v>
      </c>
      <c r="F5" s="6">
        <v>4</v>
      </c>
      <c r="G5" s="14">
        <f t="shared" ref="G5:G17" si="2">F5*100/C5</f>
        <v>22.222222222222221</v>
      </c>
      <c r="H5" s="19"/>
    </row>
    <row r="6" spans="1:8" ht="21.95" customHeight="1" x14ac:dyDescent="0.25">
      <c r="A6" s="7" t="s">
        <v>21</v>
      </c>
      <c r="B6" s="6">
        <v>2</v>
      </c>
      <c r="C6" s="6">
        <v>36</v>
      </c>
      <c r="D6" s="6">
        <f t="shared" si="0"/>
        <v>29</v>
      </c>
      <c r="E6" s="12">
        <f t="shared" si="1"/>
        <v>80.555555555555557</v>
      </c>
      <c r="F6" s="6">
        <f>3+4</f>
        <v>7</v>
      </c>
      <c r="G6" s="9">
        <f t="shared" si="2"/>
        <v>19.444444444444443</v>
      </c>
      <c r="H6" s="19"/>
    </row>
    <row r="7" spans="1:8" ht="21.95" customHeight="1" x14ac:dyDescent="0.25">
      <c r="A7" s="3" t="s">
        <v>23</v>
      </c>
      <c r="B7" s="8">
        <v>1</v>
      </c>
      <c r="C7" s="6">
        <v>18</v>
      </c>
      <c r="D7" s="6">
        <f t="shared" si="0"/>
        <v>14</v>
      </c>
      <c r="E7" s="12">
        <f t="shared" si="1"/>
        <v>77.777777777777771</v>
      </c>
      <c r="F7" s="6">
        <v>4</v>
      </c>
      <c r="G7" s="9">
        <f t="shared" si="2"/>
        <v>22.222222222222221</v>
      </c>
      <c r="H7" s="19"/>
    </row>
    <row r="8" spans="1:8" ht="21.95" customHeight="1" x14ac:dyDescent="0.25">
      <c r="A8" s="3" t="s">
        <v>2</v>
      </c>
      <c r="B8" s="8">
        <v>1</v>
      </c>
      <c r="C8" s="6">
        <v>18</v>
      </c>
      <c r="D8" s="6">
        <f t="shared" si="0"/>
        <v>15</v>
      </c>
      <c r="E8" s="12">
        <f t="shared" si="1"/>
        <v>83.333333333333329</v>
      </c>
      <c r="F8" s="6">
        <v>3</v>
      </c>
      <c r="G8" s="9">
        <f t="shared" si="2"/>
        <v>16.666666666666668</v>
      </c>
      <c r="H8" s="19"/>
    </row>
    <row r="9" spans="1:8" ht="21.95" customHeight="1" x14ac:dyDescent="0.25">
      <c r="A9" s="3" t="s">
        <v>24</v>
      </c>
      <c r="B9" s="8">
        <v>1</v>
      </c>
      <c r="C9" s="6">
        <v>18</v>
      </c>
      <c r="D9" s="6">
        <f t="shared" si="0"/>
        <v>14</v>
      </c>
      <c r="E9" s="12">
        <f t="shared" si="1"/>
        <v>77.777777777777771</v>
      </c>
      <c r="F9" s="6">
        <v>4</v>
      </c>
      <c r="G9" s="9">
        <f t="shared" si="2"/>
        <v>22.222222222222221</v>
      </c>
      <c r="H9" s="19"/>
    </row>
    <row r="10" spans="1:8" ht="21.95" customHeight="1" x14ac:dyDescent="0.25">
      <c r="A10" s="3" t="s">
        <v>3</v>
      </c>
      <c r="B10" s="8">
        <v>1</v>
      </c>
      <c r="C10" s="6">
        <v>18</v>
      </c>
      <c r="D10" s="6">
        <f t="shared" si="0"/>
        <v>16</v>
      </c>
      <c r="E10" s="12">
        <f t="shared" si="1"/>
        <v>88.888888888888886</v>
      </c>
      <c r="F10" s="6">
        <v>2</v>
      </c>
      <c r="G10" s="9">
        <f t="shared" si="2"/>
        <v>11.111111111111111</v>
      </c>
      <c r="H10" s="19"/>
    </row>
    <row r="11" spans="1:8" ht="21.95" customHeight="1" x14ac:dyDescent="0.25">
      <c r="A11" s="3" t="s">
        <v>7</v>
      </c>
      <c r="B11" s="8">
        <v>1</v>
      </c>
      <c r="C11" s="6">
        <v>18</v>
      </c>
      <c r="D11" s="6">
        <f t="shared" si="0"/>
        <v>15</v>
      </c>
      <c r="E11" s="12">
        <f t="shared" si="1"/>
        <v>83.333333333333329</v>
      </c>
      <c r="F11" s="6">
        <v>3</v>
      </c>
      <c r="G11" s="9">
        <f t="shared" si="2"/>
        <v>16.666666666666668</v>
      </c>
      <c r="H11" s="19"/>
    </row>
    <row r="12" spans="1:8" ht="21.95" customHeight="1" x14ac:dyDescent="0.25">
      <c r="A12" s="3" t="s">
        <v>4</v>
      </c>
      <c r="B12" s="8">
        <v>1</v>
      </c>
      <c r="C12" s="6">
        <v>18</v>
      </c>
      <c r="D12" s="6">
        <f t="shared" si="0"/>
        <v>15</v>
      </c>
      <c r="E12" s="12">
        <f t="shared" si="1"/>
        <v>83.333333333333329</v>
      </c>
      <c r="F12" s="6">
        <v>3</v>
      </c>
      <c r="G12" s="9">
        <f t="shared" si="2"/>
        <v>16.666666666666668</v>
      </c>
      <c r="H12" s="19"/>
    </row>
    <row r="13" spans="1:8" ht="21.95" customHeight="1" x14ac:dyDescent="0.25">
      <c r="A13" s="3" t="s">
        <v>28</v>
      </c>
      <c r="B13" s="8">
        <v>1</v>
      </c>
      <c r="C13" s="6">
        <v>18</v>
      </c>
      <c r="D13" s="6">
        <f t="shared" si="0"/>
        <v>13</v>
      </c>
      <c r="E13" s="12">
        <f t="shared" si="1"/>
        <v>72.222222222222229</v>
      </c>
      <c r="F13" s="6">
        <v>5</v>
      </c>
      <c r="G13" s="9">
        <f t="shared" si="2"/>
        <v>27.777777777777779</v>
      </c>
      <c r="H13" s="19"/>
    </row>
    <row r="14" spans="1:8" ht="21.95" customHeight="1" x14ac:dyDescent="0.25">
      <c r="A14" s="3" t="s">
        <v>5</v>
      </c>
      <c r="B14" s="8">
        <v>2</v>
      </c>
      <c r="C14" s="6">
        <v>36</v>
      </c>
      <c r="D14" s="6">
        <f t="shared" si="0"/>
        <v>31</v>
      </c>
      <c r="E14" s="12">
        <f t="shared" si="1"/>
        <v>86.111111111111114</v>
      </c>
      <c r="F14" s="6">
        <f>2+3</f>
        <v>5</v>
      </c>
      <c r="G14" s="9">
        <f t="shared" si="2"/>
        <v>13.888888888888889</v>
      </c>
      <c r="H14" s="19"/>
    </row>
    <row r="15" spans="1:8" ht="21.95" customHeight="1" x14ac:dyDescent="0.25">
      <c r="A15" s="3" t="s">
        <v>29</v>
      </c>
      <c r="B15" s="22">
        <v>1</v>
      </c>
      <c r="C15" s="6">
        <v>18</v>
      </c>
      <c r="D15" s="6">
        <f t="shared" si="0"/>
        <v>18</v>
      </c>
      <c r="E15" s="12">
        <f t="shared" si="1"/>
        <v>100</v>
      </c>
      <c r="F15" s="6">
        <v>0</v>
      </c>
      <c r="G15" s="9">
        <f t="shared" si="2"/>
        <v>0</v>
      </c>
      <c r="H15" s="19"/>
    </row>
    <row r="16" spans="1:8" ht="21.95" customHeight="1" x14ac:dyDescent="0.25">
      <c r="A16" s="3" t="s">
        <v>6</v>
      </c>
      <c r="B16" s="8">
        <v>1</v>
      </c>
      <c r="C16" s="6">
        <v>18</v>
      </c>
      <c r="D16" s="8">
        <f t="shared" si="0"/>
        <v>15</v>
      </c>
      <c r="E16" s="11">
        <f t="shared" si="1"/>
        <v>83.333333333333329</v>
      </c>
      <c r="F16" s="8">
        <v>3</v>
      </c>
      <c r="G16" s="14">
        <f t="shared" si="2"/>
        <v>16.666666666666668</v>
      </c>
      <c r="H16" s="19"/>
    </row>
    <row r="17" spans="1:9" ht="21.95" customHeight="1" thickBot="1" x14ac:dyDescent="0.3">
      <c r="A17" s="24" t="s">
        <v>30</v>
      </c>
      <c r="B17" s="23">
        <v>1</v>
      </c>
      <c r="C17" s="23">
        <v>10</v>
      </c>
      <c r="D17" s="23">
        <f t="shared" si="0"/>
        <v>6</v>
      </c>
      <c r="E17" s="13">
        <f t="shared" si="1"/>
        <v>60</v>
      </c>
      <c r="F17" s="23">
        <v>4</v>
      </c>
      <c r="G17" s="10">
        <f t="shared" si="2"/>
        <v>40</v>
      </c>
      <c r="H17" s="19"/>
    </row>
    <row r="18" spans="1:9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H19">
        <f>SUM(C4:C17)</f>
        <v>280</v>
      </c>
      <c r="I19" t="s">
        <v>25</v>
      </c>
    </row>
    <row r="20" spans="1:9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H20">
        <f>SUM(F4:F17)</f>
        <v>50</v>
      </c>
      <c r="I20" t="s">
        <v>27</v>
      </c>
    </row>
    <row r="21" spans="1:9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H22">
        <f>SUM(D4:D17)</f>
        <v>230</v>
      </c>
      <c r="I22" t="s">
        <v>26</v>
      </c>
    </row>
    <row r="23" spans="1:9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19:F19"/>
    <mergeCell ref="A27:G30"/>
    <mergeCell ref="A20:F20"/>
    <mergeCell ref="A21:F21"/>
    <mergeCell ref="A22:F22"/>
    <mergeCell ref="A23:F23"/>
    <mergeCell ref="A26:F2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Roberta D'Urbano</cp:lastModifiedBy>
  <cp:lastPrinted>2015-12-03T15:03:36Z</cp:lastPrinted>
  <dcterms:created xsi:type="dcterms:W3CDTF">2015-09-07T10:58:33Z</dcterms:created>
  <dcterms:modified xsi:type="dcterms:W3CDTF">2024-10-15T09:45:42Z</dcterms:modified>
</cp:coreProperties>
</file>